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zedmiar" sheetId="1" r:id="rId1"/>
    <sheet name="Elementy" sheetId="2" r:id="rId2"/>
  </sheets>
  <definedNames>
    <definedName name="_xlnm.Print_Area" localSheetId="1">'Elementy'!$B$2:$D$12</definedName>
    <definedName name="_xlnm.Print_Area" localSheetId="0">'Przedmiar'!$A$1:$H$64</definedName>
    <definedName name="_xlnm.Print_Titles" localSheetId="1">'Elementy'!$2:$6</definedName>
    <definedName name="_xlnm.Print_Titles" localSheetId="0">'Przedmiar'!$2:$6</definedName>
  </definedNames>
  <calcPr fullCalcOnLoad="1" fullPrecision="0"/>
</workbook>
</file>

<file path=xl/sharedStrings.xml><?xml version="1.0" encoding="utf-8"?>
<sst xmlns="http://schemas.openxmlformats.org/spreadsheetml/2006/main" count="170" uniqueCount="125">
  <si>
    <t>Rodos 6.8.38.2 [6491]</t>
  </si>
  <si>
    <t>Wymiana dachu</t>
  </si>
  <si>
    <t>Nr poz.</t>
  </si>
  <si>
    <t>Numer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</si>
  <si>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</si>
  <si>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</si>
  <si>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</si>
  <si>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</si>
  <si>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</si>
  <si>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</si>
  <si>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</si>
  <si>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</si>
  <si>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</si>
  <si>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1. DACH</t>
  </si>
  <si>
    <t>1.1. Konstrukcja i pokrycie dachu</t>
  </si>
  <si>
    <t>Rozbiórka pokrycia dachowego z blachy nie nadającej się do użytku</t>
  </si>
  <si>
    <t>m2</t>
  </si>
  <si>
    <t>Rozbiórka rynny z blachy nie nadającej się do użytku</t>
  </si>
  <si>
    <t>m</t>
  </si>
  <si>
    <t>Rozbiórka rur spustowych z blachy nie nadającej się do użytku</t>
  </si>
  <si>
    <t>Rozbiórka obróbek blacharskich murów ogniowych, okapów, kołnierzy, gzymsów itp. z blachy nie nadającej się do użytku</t>
  </si>
  <si>
    <t>Rozbiórki ołacenia dachu w odstępach łat do 24cm</t>
  </si>
  <si>
    <t>Rozbiórki więźb dachowych prostych</t>
  </si>
  <si>
    <t>7</t>
  </si>
  <si>
    <t>Krokwie zwykłe o długości ponad 4,5m i przekroju do 180cm2 w konstrukcjach dachowych z tarcicy nasyconej</t>
  </si>
  <si>
    <t>m3</t>
  </si>
  <si>
    <t>8</t>
  </si>
  <si>
    <t>Kleszcze o przekroju do 180cm2 w konstrukcjach dachowych z tarcicy nasyconej</t>
  </si>
  <si>
    <t>9</t>
  </si>
  <si>
    <t>Murłaty o przekroju ponad 180cm2 w konstrukcjach dachowych z tarcicy nasyconej</t>
  </si>
  <si>
    <t>10</t>
  </si>
  <si>
    <t>Krokwie narożne i koszowe o przekroju ponad 180cm2 w konstrukcjach dachowych z tarcicy nasyconej</t>
  </si>
  <si>
    <t>11</t>
  </si>
  <si>
    <t>Słupy o długości ponad 2m i przekroju do 180cm2 w konstrukcjach dachowych z tarcicy nasyconej</t>
  </si>
  <si>
    <t>12</t>
  </si>
  <si>
    <t>Miecze i zastrzały o przekroju do 180cm2 w konstrukcjach dachowych z tarcicy nasyconej</t>
  </si>
  <si>
    <t>13</t>
  </si>
  <si>
    <t>Deskowanie połaci dachowych z tarcicy nasyconej</t>
  </si>
  <si>
    <t>14</t>
  </si>
  <si>
    <t>Pokrycie jednowarstwowe dachów na podłożu drewnianym dyfuzyjną papą bitumiczną</t>
  </si>
  <si>
    <t>15</t>
  </si>
  <si>
    <t>Ołacenie połaci dachowych łatami 38x50mm w rozstawie ponad 24cm i kontrłaty o przekroju 2,5x6,0 cm w rozstawie - rozstaw krokwi</t>
  </si>
  <si>
    <t>16</t>
  </si>
  <si>
    <t>Pokrycie dachu panelami  z blachy  płaskiej powlekanej z powłoką z poliestru gr. 0,70 mm na rąbek stojacy  -kolor blachy pokrycia i obróbek zgodnie z ustaleniami z konserwatorem zabytków.</t>
  </si>
  <si>
    <t>17</t>
  </si>
  <si>
    <t>Obróbki z blachy powlekanej przy szerokości w rozwinięciu ponad 25cm</t>
  </si>
  <si>
    <t>18</t>
  </si>
  <si>
    <t>Rynny dachowe systemowe z blachy powlekanej grubości 0,50mm półokrągłe o średnicy 15cm</t>
  </si>
  <si>
    <t>19</t>
  </si>
  <si>
    <t>Rury spustowe systemowe z blachy powlekanej grubości 0,50mm okrągłe o średnicy 10cm</t>
  </si>
  <si>
    <t>20</t>
  </si>
  <si>
    <t>Leje systemowe spustowe z blachy powlekane</t>
  </si>
  <si>
    <t>szt</t>
  </si>
  <si>
    <t>21</t>
  </si>
  <si>
    <t>Zaślepki systemowe rynny z blachy powlekanej</t>
  </si>
  <si>
    <t>22</t>
  </si>
  <si>
    <t>Narożniki systemowe rynny z blachy powlekanej</t>
  </si>
  <si>
    <t>23</t>
  </si>
  <si>
    <t>Kolana systemowe rur spustowych z blachy powlekanej</t>
  </si>
  <si>
    <t>24</t>
  </si>
  <si>
    <t>Stopnie typowe kominiarskie</t>
  </si>
  <si>
    <t>25</t>
  </si>
  <si>
    <t>Ułożenie systemowych ław kominarskich</t>
  </si>
  <si>
    <t>26</t>
  </si>
  <si>
    <t>Montaż barier śniegowych przy pokryciu dachów blachą powlekaną</t>
  </si>
  <si>
    <t>27</t>
  </si>
  <si>
    <t>Osadzenie wyłazów dachowych fabrycznie wykończonych</t>
  </si>
  <si>
    <t>28</t>
  </si>
  <si>
    <t>Okna poddaszy połaciowe o powierzchni do 1,25m2 fabrycznie wykończone</t>
  </si>
  <si>
    <t>29</t>
  </si>
  <si>
    <t>Okna poddaszy połaciowe o powierzchni do 0,80m2 fabrycznie wykończone</t>
  </si>
  <si>
    <t>30</t>
  </si>
  <si>
    <t>Odbicie starych tynków zdezintegrowanych na powierzchni kominów.</t>
  </si>
  <si>
    <t>31</t>
  </si>
  <si>
    <t>Wywiezienie gruzu spryzmowanego samochodami samowyładowczymi na odległość do 1km</t>
  </si>
  <si>
    <t>32</t>
  </si>
  <si>
    <t>Wywiezienie gruzu spryzmowanego samochodami samowyładowczymi - na każdy następny 1km ponad 1km (Krotność= 4)</t>
  </si>
  <si>
    <t>33</t>
  </si>
  <si>
    <t>Koszt utylizacji materiałów z rozbiórki</t>
  </si>
  <si>
    <t>t</t>
  </si>
  <si>
    <t>34</t>
  </si>
  <si>
    <t>Przemurowanie ciągłe pęknięć przy użyciu zaprawy cementowej w ścianach z cegieł grubości 1 1/2 cegły na zaprawie cementowo-wapiennej</t>
  </si>
  <si>
    <t>35</t>
  </si>
  <si>
    <t>Przygotowanie i montaż zbrojenia z prętów stalowych gładkich o średnicy 8mm, stal StOS</t>
  </si>
  <si>
    <t>kg</t>
  </si>
  <si>
    <t>36</t>
  </si>
  <si>
    <t>Zamurowanie bruzd poziomych o przekroju 1/4x1/4 cegły w ścianach z cegieł  - wypełnienie bruzd zaprawą cementową ze zbrojeniem stalą d=8. stal StOS</t>
  </si>
  <si>
    <t>37</t>
  </si>
  <si>
    <t>Naprawa uszkodzenia czapek kominowych</t>
  </si>
  <si>
    <t>miejsce</t>
  </si>
  <si>
    <t>38</t>
  </si>
  <si>
    <t>Wykonanie rusztowania przy kominach o obwodzie od 2 do 5m</t>
  </si>
  <si>
    <t>39</t>
  </si>
  <si>
    <t>Odgrzybianie dwukrotne metodą smarowania ścian ceglanych o powierzchni ponad 5,0m2</t>
  </si>
  <si>
    <t>40</t>
  </si>
  <si>
    <t>Wzmacnianie tynków osłabionych powierzchniowo np. preparatem krzemianowym.</t>
  </si>
  <si>
    <t>41</t>
  </si>
  <si>
    <t>Wykonanie tynków zewnętrznych szlachetnych na ścianach płaskich .</t>
  </si>
  <si>
    <t>42</t>
  </si>
  <si>
    <t>Malowanie tynków zewnętrznych wraz z ozdobami farbą silikonową, farbą przepuszczalną dla pary wodnej.</t>
  </si>
  <si>
    <t>Tabela elementów</t>
  </si>
  <si>
    <t>Numer elementu</t>
  </si>
  <si>
    <t>Wartość</t>
  </si>
  <si>
    <t>1.</t>
  </si>
  <si>
    <t>DACH</t>
  </si>
  <si>
    <t>1.1.</t>
  </si>
  <si>
    <t>Konstrukcja i pokrycie dachu</t>
  </si>
  <si>
    <t>1.3.</t>
  </si>
  <si>
    <t>Remont kominów wentylacyjnych ponad dachem</t>
  </si>
  <si>
    <t>Razem k.b.</t>
  </si>
  <si>
    <t>Podatek VAT 23%</t>
  </si>
  <si>
    <t>Ogółem</t>
  </si>
  <si>
    <t>Cena jednost-kowa</t>
  </si>
  <si>
    <t>Wartość netto</t>
  </si>
  <si>
    <t>Wymiana dachu w budynku SOK przy ul. Noniewicza 71 w Suwałkach</t>
  </si>
  <si>
    <t>Formularz cenowy (Przedmiar robót)</t>
  </si>
  <si>
    <t>1.2. Remont kominów wentylacyjnych ponad dachem</t>
  </si>
  <si>
    <t>Wartość robót netto</t>
  </si>
  <si>
    <t>Podatek VAT(23%</t>
  </si>
  <si>
    <t>Wartość robót brutto</t>
  </si>
  <si>
    <t xml:space="preserve">* ... Wartość należy podawać z dokładnością do dwóch miejsc po przecinku  </t>
  </si>
  <si>
    <t xml:space="preserve">** Cenę ofertową należy podawać z dokładnością do dwóch miejsc po przecinku </t>
  </si>
  <si>
    <t>kod CPV</t>
  </si>
  <si>
    <t>45453000-7</t>
  </si>
  <si>
    <t>STB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</si>
</sst>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8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left" vertical="top" wrapText="1"/>
    </xf>
    <xf numFmtId="39" fontId="5" fillId="0" borderId="12" xfId="0" applyNumberFormat="1" applyFont="1" applyBorder="1" applyAlignment="1">
      <alignment horizontal="right" vertical="center" wrapText="1"/>
    </xf>
    <xf numFmtId="39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horizontal="right" vertical="top" wrapText="1"/>
    </xf>
    <xf numFmtId="39" fontId="5" fillId="0" borderId="14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horizontal="right" vertical="top" wrapText="1"/>
    </xf>
    <xf numFmtId="39" fontId="5" fillId="0" borderId="10" xfId="0" applyNumberFormat="1" applyFont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right" vertical="top" wrapText="1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0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27">
      <selection activeCell="C7" sqref="C7:C51"/>
    </sheetView>
  </sheetViews>
  <sheetFormatPr defaultColWidth="9.140625" defaultRowHeight="12.75"/>
  <cols>
    <col min="1" max="1" width="5.00390625" style="1" customWidth="1"/>
    <col min="2" max="3" width="10.00390625" style="1" customWidth="1"/>
    <col min="4" max="4" width="44.28125" style="1" customWidth="1"/>
    <col min="5" max="5" width="5.7109375" style="1" customWidth="1"/>
    <col min="6" max="6" width="11.421875" style="1" customWidth="1"/>
  </cols>
  <sheetData>
    <row r="2" spans="1:8" ht="15.75">
      <c r="A2" s="44" t="s">
        <v>114</v>
      </c>
      <c r="B2" s="44"/>
      <c r="C2" s="44"/>
      <c r="D2" s="44"/>
      <c r="E2" s="44"/>
      <c r="F2" s="44"/>
      <c r="G2" s="45"/>
      <c r="H2" s="45"/>
    </row>
    <row r="3" spans="1:6" ht="18">
      <c r="A3" s="42" t="s">
        <v>115</v>
      </c>
      <c r="B3" s="42"/>
      <c r="C3" s="42"/>
      <c r="D3" s="42"/>
      <c r="E3" s="42"/>
      <c r="F3" s="42"/>
    </row>
    <row r="4" spans="1:6" ht="12.75">
      <c r="A4" s="43"/>
      <c r="B4" s="43"/>
      <c r="C4" s="43"/>
      <c r="D4" s="43"/>
      <c r="E4" s="43"/>
      <c r="F4" s="43"/>
    </row>
    <row r="5" spans="1:8" s="2" customFormat="1" ht="33.75">
      <c r="A5" s="18" t="s">
        <v>2</v>
      </c>
      <c r="B5" s="18" t="s">
        <v>122</v>
      </c>
      <c r="C5" s="18" t="s">
        <v>3</v>
      </c>
      <c r="D5" s="18" t="s">
        <v>4</v>
      </c>
      <c r="E5" s="18" t="s">
        <v>5</v>
      </c>
      <c r="F5" s="18" t="s">
        <v>6</v>
      </c>
      <c r="G5" s="17" t="s">
        <v>112</v>
      </c>
      <c r="H5" s="17" t="s">
        <v>113</v>
      </c>
    </row>
    <row r="6" spans="1:8" s="2" customFormat="1" ht="12.75">
      <c r="A6" s="24" t="s">
        <v>7</v>
      </c>
      <c r="B6" s="24" t="s">
        <v>8</v>
      </c>
      <c r="C6" s="24" t="s">
        <v>9</v>
      </c>
      <c r="D6" s="24" t="s">
        <v>10</v>
      </c>
      <c r="E6" s="24" t="s">
        <v>11</v>
      </c>
      <c r="F6" s="24" t="s">
        <v>12</v>
      </c>
      <c r="G6" s="25">
        <v>7</v>
      </c>
      <c r="H6" s="25">
        <v>8</v>
      </c>
    </row>
    <row r="7" spans="1:8" s="2" customFormat="1" ht="12.75">
      <c r="A7" s="20"/>
      <c r="B7" s="46" t="s">
        <v>123</v>
      </c>
      <c r="C7" s="49" t="s">
        <v>124</v>
      </c>
      <c r="D7" s="21" t="s">
        <v>13</v>
      </c>
      <c r="E7" s="20"/>
      <c r="F7" s="20"/>
      <c r="G7" s="19"/>
      <c r="H7" s="19"/>
    </row>
    <row r="8" spans="1:8" s="2" customFormat="1" ht="12.75">
      <c r="A8" s="28"/>
      <c r="B8" s="47"/>
      <c r="C8" s="50"/>
      <c r="D8" s="29" t="s">
        <v>14</v>
      </c>
      <c r="E8" s="28"/>
      <c r="F8" s="28"/>
      <c r="G8" s="30"/>
      <c r="H8" s="31">
        <f>SUM(H9:H37)</f>
        <v>0</v>
      </c>
    </row>
    <row r="9" spans="1:8" ht="22.5">
      <c r="A9" s="22" t="s">
        <v>7</v>
      </c>
      <c r="B9" s="47"/>
      <c r="C9" s="50"/>
      <c r="D9" s="23" t="s">
        <v>15</v>
      </c>
      <c r="E9" s="18" t="s">
        <v>16</v>
      </c>
      <c r="F9" s="27">
        <v>839.328</v>
      </c>
      <c r="G9" s="26"/>
      <c r="H9" s="26">
        <f>F9*G9</f>
        <v>0</v>
      </c>
    </row>
    <row r="10" spans="1:8" ht="12.75">
      <c r="A10" s="22" t="s">
        <v>8</v>
      </c>
      <c r="B10" s="47"/>
      <c r="C10" s="50"/>
      <c r="D10" s="23" t="s">
        <v>17</v>
      </c>
      <c r="E10" s="18" t="s">
        <v>18</v>
      </c>
      <c r="F10" s="27">
        <v>117.93</v>
      </c>
      <c r="G10" s="26"/>
      <c r="H10" s="26">
        <f aca="true" t="shared" si="0" ref="H10:H51">F10*G10</f>
        <v>0</v>
      </c>
    </row>
    <row r="11" spans="1:8" ht="22.5">
      <c r="A11" s="22" t="s">
        <v>9</v>
      </c>
      <c r="B11" s="47"/>
      <c r="C11" s="50"/>
      <c r="D11" s="23" t="s">
        <v>19</v>
      </c>
      <c r="E11" s="18" t="s">
        <v>18</v>
      </c>
      <c r="F11" s="27">
        <v>86.5</v>
      </c>
      <c r="G11" s="26"/>
      <c r="H11" s="26">
        <f t="shared" si="0"/>
        <v>0</v>
      </c>
    </row>
    <row r="12" spans="1:8" ht="33.75">
      <c r="A12" s="22" t="s">
        <v>10</v>
      </c>
      <c r="B12" s="47"/>
      <c r="C12" s="50"/>
      <c r="D12" s="23" t="s">
        <v>20</v>
      </c>
      <c r="E12" s="18" t="s">
        <v>16</v>
      </c>
      <c r="F12" s="27">
        <v>109.855</v>
      </c>
      <c r="G12" s="26"/>
      <c r="H12" s="26">
        <f t="shared" si="0"/>
        <v>0</v>
      </c>
    </row>
    <row r="13" spans="1:8" ht="12.75">
      <c r="A13" s="22" t="s">
        <v>11</v>
      </c>
      <c r="B13" s="47"/>
      <c r="C13" s="50"/>
      <c r="D13" s="23" t="s">
        <v>21</v>
      </c>
      <c r="E13" s="18" t="s">
        <v>16</v>
      </c>
      <c r="F13" s="27">
        <v>839.329</v>
      </c>
      <c r="G13" s="26"/>
      <c r="H13" s="26">
        <f t="shared" si="0"/>
        <v>0</v>
      </c>
    </row>
    <row r="14" spans="1:8" ht="12.75">
      <c r="A14" s="22" t="s">
        <v>12</v>
      </c>
      <c r="B14" s="47"/>
      <c r="C14" s="50"/>
      <c r="D14" s="23" t="s">
        <v>22</v>
      </c>
      <c r="E14" s="18" t="s">
        <v>16</v>
      </c>
      <c r="F14" s="27">
        <v>839.329</v>
      </c>
      <c r="G14" s="26"/>
      <c r="H14" s="26">
        <f t="shared" si="0"/>
        <v>0</v>
      </c>
    </row>
    <row r="15" spans="1:8" ht="22.5">
      <c r="A15" s="22" t="s">
        <v>23</v>
      </c>
      <c r="B15" s="47"/>
      <c r="C15" s="50"/>
      <c r="D15" s="23" t="s">
        <v>24</v>
      </c>
      <c r="E15" s="18" t="s">
        <v>25</v>
      </c>
      <c r="F15" s="27">
        <v>9.8</v>
      </c>
      <c r="G15" s="26"/>
      <c r="H15" s="26">
        <f t="shared" si="0"/>
        <v>0</v>
      </c>
    </row>
    <row r="16" spans="1:8" ht="22.5">
      <c r="A16" s="22" t="s">
        <v>26</v>
      </c>
      <c r="B16" s="47"/>
      <c r="C16" s="50"/>
      <c r="D16" s="23" t="s">
        <v>27</v>
      </c>
      <c r="E16" s="18" t="s">
        <v>25</v>
      </c>
      <c r="F16" s="27">
        <v>3.6</v>
      </c>
      <c r="G16" s="26"/>
      <c r="H16" s="26">
        <f t="shared" si="0"/>
        <v>0</v>
      </c>
    </row>
    <row r="17" spans="1:8" ht="22.5">
      <c r="A17" s="22" t="s">
        <v>28</v>
      </c>
      <c r="B17" s="47"/>
      <c r="C17" s="50"/>
      <c r="D17" s="23" t="s">
        <v>29</v>
      </c>
      <c r="E17" s="18" t="s">
        <v>25</v>
      </c>
      <c r="F17" s="27">
        <v>7.25</v>
      </c>
      <c r="G17" s="26"/>
      <c r="H17" s="26">
        <f t="shared" si="0"/>
        <v>0</v>
      </c>
    </row>
    <row r="18" spans="1:8" ht="22.5">
      <c r="A18" s="22" t="s">
        <v>30</v>
      </c>
      <c r="B18" s="47"/>
      <c r="C18" s="50"/>
      <c r="D18" s="23" t="s">
        <v>31</v>
      </c>
      <c r="E18" s="18" t="s">
        <v>25</v>
      </c>
      <c r="F18" s="27">
        <v>0.77</v>
      </c>
      <c r="G18" s="26"/>
      <c r="H18" s="26">
        <f t="shared" si="0"/>
        <v>0</v>
      </c>
    </row>
    <row r="19" spans="1:8" ht="22.5">
      <c r="A19" s="22" t="s">
        <v>32</v>
      </c>
      <c r="B19" s="47"/>
      <c r="C19" s="50"/>
      <c r="D19" s="23" t="s">
        <v>33</v>
      </c>
      <c r="E19" s="18" t="s">
        <v>25</v>
      </c>
      <c r="F19" s="27">
        <v>0.68</v>
      </c>
      <c r="G19" s="26"/>
      <c r="H19" s="26">
        <f t="shared" si="0"/>
        <v>0</v>
      </c>
    </row>
    <row r="20" spans="1:8" ht="22.5">
      <c r="A20" s="22" t="s">
        <v>34</v>
      </c>
      <c r="B20" s="47"/>
      <c r="C20" s="50"/>
      <c r="D20" s="23" t="s">
        <v>35</v>
      </c>
      <c r="E20" s="18" t="s">
        <v>25</v>
      </c>
      <c r="F20" s="27">
        <v>0.6</v>
      </c>
      <c r="G20" s="26"/>
      <c r="H20" s="26">
        <f t="shared" si="0"/>
        <v>0</v>
      </c>
    </row>
    <row r="21" spans="1:8" ht="12.75">
      <c r="A21" s="22" t="s">
        <v>36</v>
      </c>
      <c r="B21" s="47"/>
      <c r="C21" s="50"/>
      <c r="D21" s="23" t="s">
        <v>37</v>
      </c>
      <c r="E21" s="18" t="s">
        <v>16</v>
      </c>
      <c r="F21" s="27">
        <v>839.328</v>
      </c>
      <c r="G21" s="26"/>
      <c r="H21" s="26">
        <f t="shared" si="0"/>
        <v>0</v>
      </c>
    </row>
    <row r="22" spans="1:8" ht="22.5">
      <c r="A22" s="22" t="s">
        <v>38</v>
      </c>
      <c r="B22" s="47"/>
      <c r="C22" s="50"/>
      <c r="D22" s="23" t="s">
        <v>39</v>
      </c>
      <c r="E22" s="18" t="s">
        <v>16</v>
      </c>
      <c r="F22" s="27">
        <v>839.328</v>
      </c>
      <c r="G22" s="26"/>
      <c r="H22" s="26">
        <f t="shared" si="0"/>
        <v>0</v>
      </c>
    </row>
    <row r="23" spans="1:8" ht="33.75">
      <c r="A23" s="22" t="s">
        <v>40</v>
      </c>
      <c r="B23" s="47"/>
      <c r="C23" s="50"/>
      <c r="D23" s="23" t="s">
        <v>41</v>
      </c>
      <c r="E23" s="18" t="s">
        <v>16</v>
      </c>
      <c r="F23" s="27">
        <v>839.329</v>
      </c>
      <c r="G23" s="26"/>
      <c r="H23" s="26">
        <f t="shared" si="0"/>
        <v>0</v>
      </c>
    </row>
    <row r="24" spans="1:8" ht="45">
      <c r="A24" s="22" t="s">
        <v>42</v>
      </c>
      <c r="B24" s="47"/>
      <c r="C24" s="50"/>
      <c r="D24" s="23" t="s">
        <v>43</v>
      </c>
      <c r="E24" s="18" t="s">
        <v>16</v>
      </c>
      <c r="F24" s="27">
        <v>839.329</v>
      </c>
      <c r="G24" s="26"/>
      <c r="H24" s="26">
        <f t="shared" si="0"/>
        <v>0</v>
      </c>
    </row>
    <row r="25" spans="1:8" ht="22.5">
      <c r="A25" s="22" t="s">
        <v>44</v>
      </c>
      <c r="B25" s="47"/>
      <c r="C25" s="50"/>
      <c r="D25" s="23" t="s">
        <v>45</v>
      </c>
      <c r="E25" s="18" t="s">
        <v>16</v>
      </c>
      <c r="F25" s="27">
        <v>109.855</v>
      </c>
      <c r="G25" s="26"/>
      <c r="H25" s="26">
        <f t="shared" si="0"/>
        <v>0</v>
      </c>
    </row>
    <row r="26" spans="1:8" ht="22.5">
      <c r="A26" s="22" t="s">
        <v>46</v>
      </c>
      <c r="B26" s="47"/>
      <c r="C26" s="50"/>
      <c r="D26" s="23" t="s">
        <v>47</v>
      </c>
      <c r="E26" s="18" t="s">
        <v>18</v>
      </c>
      <c r="F26" s="27">
        <v>117.93</v>
      </c>
      <c r="G26" s="26"/>
      <c r="H26" s="26">
        <f t="shared" si="0"/>
        <v>0</v>
      </c>
    </row>
    <row r="27" spans="1:8" ht="22.5">
      <c r="A27" s="22" t="s">
        <v>48</v>
      </c>
      <c r="B27" s="47"/>
      <c r="C27" s="50"/>
      <c r="D27" s="23" t="s">
        <v>49</v>
      </c>
      <c r="E27" s="18" t="s">
        <v>18</v>
      </c>
      <c r="F27" s="27">
        <v>86.5</v>
      </c>
      <c r="G27" s="26"/>
      <c r="H27" s="26">
        <f t="shared" si="0"/>
        <v>0</v>
      </c>
    </row>
    <row r="28" spans="1:8" ht="12.75">
      <c r="A28" s="22" t="s">
        <v>50</v>
      </c>
      <c r="B28" s="47"/>
      <c r="C28" s="50"/>
      <c r="D28" s="23" t="s">
        <v>51</v>
      </c>
      <c r="E28" s="18" t="s">
        <v>52</v>
      </c>
      <c r="F28" s="27">
        <v>10</v>
      </c>
      <c r="G28" s="26"/>
      <c r="H28" s="26">
        <f t="shared" si="0"/>
        <v>0</v>
      </c>
    </row>
    <row r="29" spans="1:8" ht="12.75">
      <c r="A29" s="22" t="s">
        <v>53</v>
      </c>
      <c r="B29" s="47"/>
      <c r="C29" s="50"/>
      <c r="D29" s="23" t="s">
        <v>54</v>
      </c>
      <c r="E29" s="18" t="s">
        <v>52</v>
      </c>
      <c r="F29" s="27">
        <v>8</v>
      </c>
      <c r="G29" s="26"/>
      <c r="H29" s="26">
        <f t="shared" si="0"/>
        <v>0</v>
      </c>
    </row>
    <row r="30" spans="1:8" ht="12.75">
      <c r="A30" s="22" t="s">
        <v>55</v>
      </c>
      <c r="B30" s="47"/>
      <c r="C30" s="50"/>
      <c r="D30" s="23" t="s">
        <v>56</v>
      </c>
      <c r="E30" s="18" t="s">
        <v>52</v>
      </c>
      <c r="F30" s="27">
        <v>2</v>
      </c>
      <c r="G30" s="26"/>
      <c r="H30" s="26">
        <f t="shared" si="0"/>
        <v>0</v>
      </c>
    </row>
    <row r="31" spans="1:8" ht="12.75">
      <c r="A31" s="22" t="s">
        <v>57</v>
      </c>
      <c r="B31" s="47"/>
      <c r="C31" s="50"/>
      <c r="D31" s="23" t="s">
        <v>58</v>
      </c>
      <c r="E31" s="18" t="s">
        <v>52</v>
      </c>
      <c r="F31" s="27">
        <v>30</v>
      </c>
      <c r="G31" s="26"/>
      <c r="H31" s="26">
        <f t="shared" si="0"/>
        <v>0</v>
      </c>
    </row>
    <row r="32" spans="1:8" ht="12.75">
      <c r="A32" s="22" t="s">
        <v>59</v>
      </c>
      <c r="B32" s="47"/>
      <c r="C32" s="50"/>
      <c r="D32" s="23" t="s">
        <v>60</v>
      </c>
      <c r="E32" s="18" t="s">
        <v>52</v>
      </c>
      <c r="F32" s="27">
        <v>52</v>
      </c>
      <c r="G32" s="26"/>
      <c r="H32" s="26">
        <f t="shared" si="0"/>
        <v>0</v>
      </c>
    </row>
    <row r="33" spans="1:8" ht="12.75">
      <c r="A33" s="22" t="s">
        <v>61</v>
      </c>
      <c r="B33" s="47"/>
      <c r="C33" s="50"/>
      <c r="D33" s="23" t="s">
        <v>62</v>
      </c>
      <c r="E33" s="18" t="s">
        <v>18</v>
      </c>
      <c r="F33" s="27">
        <v>26.58</v>
      </c>
      <c r="G33" s="26"/>
      <c r="H33" s="26">
        <f t="shared" si="0"/>
        <v>0</v>
      </c>
    </row>
    <row r="34" spans="1:8" ht="22.5">
      <c r="A34" s="22" t="s">
        <v>63</v>
      </c>
      <c r="B34" s="47"/>
      <c r="C34" s="50"/>
      <c r="D34" s="23" t="s">
        <v>64</v>
      </c>
      <c r="E34" s="18" t="s">
        <v>18</v>
      </c>
      <c r="F34" s="27">
        <v>114</v>
      </c>
      <c r="G34" s="26"/>
      <c r="H34" s="26">
        <f t="shared" si="0"/>
        <v>0</v>
      </c>
    </row>
    <row r="35" spans="1:8" ht="12.75">
      <c r="A35" s="22" t="s">
        <v>65</v>
      </c>
      <c r="B35" s="47"/>
      <c r="C35" s="50"/>
      <c r="D35" s="23" t="s">
        <v>66</v>
      </c>
      <c r="E35" s="18" t="s">
        <v>52</v>
      </c>
      <c r="F35" s="27">
        <v>5</v>
      </c>
      <c r="G35" s="26"/>
      <c r="H35" s="26">
        <f t="shared" si="0"/>
        <v>0</v>
      </c>
    </row>
    <row r="36" spans="1:8" ht="22.5">
      <c r="A36" s="22" t="s">
        <v>67</v>
      </c>
      <c r="B36" s="47"/>
      <c r="C36" s="50"/>
      <c r="D36" s="23" t="s">
        <v>68</v>
      </c>
      <c r="E36" s="18" t="s">
        <v>16</v>
      </c>
      <c r="F36" s="27">
        <v>13.728</v>
      </c>
      <c r="G36" s="26"/>
      <c r="H36" s="26">
        <f t="shared" si="0"/>
        <v>0</v>
      </c>
    </row>
    <row r="37" spans="1:8" ht="22.5">
      <c r="A37" s="22" t="s">
        <v>69</v>
      </c>
      <c r="B37" s="47"/>
      <c r="C37" s="50"/>
      <c r="D37" s="23" t="s">
        <v>70</v>
      </c>
      <c r="E37" s="18" t="s">
        <v>16</v>
      </c>
      <c r="F37" s="27">
        <v>1.078</v>
      </c>
      <c r="G37" s="26"/>
      <c r="H37" s="26">
        <f t="shared" si="0"/>
        <v>0</v>
      </c>
    </row>
    <row r="38" spans="1:8" s="2" customFormat="1" ht="12.75">
      <c r="A38" s="20"/>
      <c r="B38" s="47"/>
      <c r="C38" s="50"/>
      <c r="D38" s="21" t="s">
        <v>116</v>
      </c>
      <c r="E38" s="20"/>
      <c r="F38" s="32"/>
      <c r="G38" s="33"/>
      <c r="H38" s="33">
        <f>SUM(H39:H51)</f>
        <v>0</v>
      </c>
    </row>
    <row r="39" spans="1:8" ht="22.5">
      <c r="A39" s="22" t="s">
        <v>71</v>
      </c>
      <c r="B39" s="47"/>
      <c r="C39" s="50"/>
      <c r="D39" s="23" t="s">
        <v>72</v>
      </c>
      <c r="E39" s="18" t="s">
        <v>16</v>
      </c>
      <c r="F39" s="27">
        <v>47</v>
      </c>
      <c r="G39" s="26"/>
      <c r="H39" s="26">
        <f t="shared" si="0"/>
        <v>0</v>
      </c>
    </row>
    <row r="40" spans="1:8" ht="22.5">
      <c r="A40" s="22" t="s">
        <v>73</v>
      </c>
      <c r="B40" s="47"/>
      <c r="C40" s="50"/>
      <c r="D40" s="23" t="s">
        <v>74</v>
      </c>
      <c r="E40" s="18" t="s">
        <v>25</v>
      </c>
      <c r="F40" s="27">
        <v>2.35</v>
      </c>
      <c r="G40" s="26"/>
      <c r="H40" s="26">
        <f t="shared" si="0"/>
        <v>0</v>
      </c>
    </row>
    <row r="41" spans="1:8" ht="33.75">
      <c r="A41" s="22" t="s">
        <v>75</v>
      </c>
      <c r="B41" s="47"/>
      <c r="C41" s="50"/>
      <c r="D41" s="23" t="s">
        <v>76</v>
      </c>
      <c r="E41" s="18" t="s">
        <v>25</v>
      </c>
      <c r="F41" s="27">
        <v>2.35</v>
      </c>
      <c r="G41" s="26"/>
      <c r="H41" s="26">
        <f t="shared" si="0"/>
        <v>0</v>
      </c>
    </row>
    <row r="42" spans="1:8" ht="12.75">
      <c r="A42" s="22" t="s">
        <v>77</v>
      </c>
      <c r="B42" s="47"/>
      <c r="C42" s="50"/>
      <c r="D42" s="23" t="s">
        <v>78</v>
      </c>
      <c r="E42" s="18" t="s">
        <v>79</v>
      </c>
      <c r="F42" s="27">
        <v>4.23</v>
      </c>
      <c r="G42" s="26"/>
      <c r="H42" s="26">
        <f t="shared" si="0"/>
        <v>0</v>
      </c>
    </row>
    <row r="43" spans="1:8" ht="33.75">
      <c r="A43" s="22" t="s">
        <v>80</v>
      </c>
      <c r="B43" s="47"/>
      <c r="C43" s="50"/>
      <c r="D43" s="23" t="s">
        <v>81</v>
      </c>
      <c r="E43" s="18" t="s">
        <v>18</v>
      </c>
      <c r="F43" s="27">
        <v>4.7</v>
      </c>
      <c r="G43" s="26"/>
      <c r="H43" s="26">
        <f t="shared" si="0"/>
        <v>0</v>
      </c>
    </row>
    <row r="44" spans="1:8" ht="22.5">
      <c r="A44" s="22" t="s">
        <v>82</v>
      </c>
      <c r="B44" s="47"/>
      <c r="C44" s="50"/>
      <c r="D44" s="23" t="s">
        <v>83</v>
      </c>
      <c r="E44" s="18" t="s">
        <v>84</v>
      </c>
      <c r="F44" s="27">
        <v>7.426</v>
      </c>
      <c r="G44" s="26"/>
      <c r="H44" s="26">
        <f t="shared" si="0"/>
        <v>0</v>
      </c>
    </row>
    <row r="45" spans="1:8" ht="33.75">
      <c r="A45" s="22" t="s">
        <v>85</v>
      </c>
      <c r="B45" s="47"/>
      <c r="C45" s="50"/>
      <c r="D45" s="23" t="s">
        <v>86</v>
      </c>
      <c r="E45" s="18" t="s">
        <v>18</v>
      </c>
      <c r="F45" s="27">
        <v>4.7</v>
      </c>
      <c r="G45" s="26"/>
      <c r="H45" s="26">
        <f t="shared" si="0"/>
        <v>0</v>
      </c>
    </row>
    <row r="46" spans="1:8" ht="22.5">
      <c r="A46" s="22" t="s">
        <v>87</v>
      </c>
      <c r="B46" s="47"/>
      <c r="C46" s="50"/>
      <c r="D46" s="23" t="s">
        <v>88</v>
      </c>
      <c r="E46" s="18" t="s">
        <v>89</v>
      </c>
      <c r="F46" s="27">
        <v>15</v>
      </c>
      <c r="G46" s="26"/>
      <c r="H46" s="26">
        <f t="shared" si="0"/>
        <v>0</v>
      </c>
    </row>
    <row r="47" spans="1:8" ht="22.5">
      <c r="A47" s="22" t="s">
        <v>90</v>
      </c>
      <c r="B47" s="47"/>
      <c r="C47" s="50"/>
      <c r="D47" s="23" t="s">
        <v>91</v>
      </c>
      <c r="E47" s="18" t="s">
        <v>52</v>
      </c>
      <c r="F47" s="27">
        <v>15</v>
      </c>
      <c r="G47" s="26"/>
      <c r="H47" s="26">
        <f t="shared" si="0"/>
        <v>0</v>
      </c>
    </row>
    <row r="48" spans="1:8" ht="22.5">
      <c r="A48" s="22" t="s">
        <v>92</v>
      </c>
      <c r="B48" s="47"/>
      <c r="C48" s="50"/>
      <c r="D48" s="23" t="s">
        <v>93</v>
      </c>
      <c r="E48" s="18" t="s">
        <v>16</v>
      </c>
      <c r="F48" s="27">
        <v>47</v>
      </c>
      <c r="G48" s="26"/>
      <c r="H48" s="26">
        <f t="shared" si="0"/>
        <v>0</v>
      </c>
    </row>
    <row r="49" spans="1:8" ht="22.5">
      <c r="A49" s="22" t="s">
        <v>94</v>
      </c>
      <c r="B49" s="47"/>
      <c r="C49" s="50"/>
      <c r="D49" s="23" t="s">
        <v>95</v>
      </c>
      <c r="E49" s="18" t="s">
        <v>16</v>
      </c>
      <c r="F49" s="27">
        <v>47</v>
      </c>
      <c r="G49" s="26"/>
      <c r="H49" s="26">
        <f t="shared" si="0"/>
        <v>0</v>
      </c>
    </row>
    <row r="50" spans="1:8" ht="22.5">
      <c r="A50" s="22" t="s">
        <v>96</v>
      </c>
      <c r="B50" s="47"/>
      <c r="C50" s="50"/>
      <c r="D50" s="23" t="s">
        <v>97</v>
      </c>
      <c r="E50" s="18" t="s">
        <v>16</v>
      </c>
      <c r="F50" s="27">
        <v>47</v>
      </c>
      <c r="G50" s="26"/>
      <c r="H50" s="26">
        <f t="shared" si="0"/>
        <v>0</v>
      </c>
    </row>
    <row r="51" spans="1:8" ht="22.5">
      <c r="A51" s="22" t="s">
        <v>98</v>
      </c>
      <c r="B51" s="48"/>
      <c r="C51" s="51"/>
      <c r="D51" s="23" t="s">
        <v>99</v>
      </c>
      <c r="E51" s="18" t="s">
        <v>16</v>
      </c>
      <c r="F51" s="27">
        <v>47</v>
      </c>
      <c r="G51" s="26"/>
      <c r="H51" s="26">
        <f t="shared" si="0"/>
        <v>0</v>
      </c>
    </row>
    <row r="52" spans="1:8" ht="12.75">
      <c r="A52" s="35" t="s">
        <v>117</v>
      </c>
      <c r="B52" s="36"/>
      <c r="C52" s="36"/>
      <c r="D52" s="36"/>
      <c r="E52" s="36"/>
      <c r="F52" s="36"/>
      <c r="G52" s="37"/>
      <c r="H52" s="34">
        <f>H8+H38</f>
        <v>0</v>
      </c>
    </row>
    <row r="53" spans="1:8" ht="12.75">
      <c r="A53" s="38" t="s">
        <v>118</v>
      </c>
      <c r="B53" s="39"/>
      <c r="C53" s="39"/>
      <c r="D53" s="39"/>
      <c r="E53" s="39"/>
      <c r="F53" s="39"/>
      <c r="G53" s="40"/>
      <c r="H53" s="34">
        <f>H52*0.23</f>
        <v>0</v>
      </c>
    </row>
    <row r="54" spans="1:8" ht="12.75">
      <c r="A54" s="38" t="s">
        <v>119</v>
      </c>
      <c r="B54" s="39"/>
      <c r="C54" s="39"/>
      <c r="D54" s="39"/>
      <c r="E54" s="39"/>
      <c r="F54" s="39"/>
      <c r="G54" s="40"/>
      <c r="H54" s="34">
        <f>H52+H53</f>
        <v>0</v>
      </c>
    </row>
    <row r="56" spans="2:5" ht="12.75">
      <c r="B56" s="41" t="s">
        <v>120</v>
      </c>
      <c r="C56" s="41"/>
      <c r="D56" s="41"/>
      <c r="E56" s="41"/>
    </row>
    <row r="57" spans="2:5" ht="12.75">
      <c r="B57" s="41" t="s">
        <v>121</v>
      </c>
      <c r="C57" s="41"/>
      <c r="D57" s="41"/>
      <c r="E57" s="41"/>
    </row>
  </sheetData>
  <sheetProtection/>
  <mergeCells count="10">
    <mergeCell ref="A2:H2"/>
    <mergeCell ref="B57:E57"/>
    <mergeCell ref="B7:B51"/>
    <mergeCell ref="C7:C51"/>
    <mergeCell ref="A52:G52"/>
    <mergeCell ref="A53:G53"/>
    <mergeCell ref="A54:G54"/>
    <mergeCell ref="B56:E56"/>
    <mergeCell ref="A3:F3"/>
    <mergeCell ref="A4:F4"/>
  </mergeCells>
  <printOptions horizontalCentered="1"/>
  <pageMargins left="0.8" right="0.8" top="0.4" bottom="0.4" header="0.2" footer="0.2"/>
  <pageSetup horizontalDpi="600" verticalDpi="600" orientation="portrait" paperSize="9" scale="82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140625" style="1" customWidth="1"/>
    <col min="3" max="3" width="67.8515625" style="1" customWidth="1"/>
    <col min="4" max="4" width="11.421875" style="1" customWidth="1"/>
  </cols>
  <sheetData>
    <row r="2" spans="2:4" ht="12.75">
      <c r="B2" s="52" t="s">
        <v>0</v>
      </c>
      <c r="C2" s="52"/>
      <c r="D2" s="52"/>
    </row>
    <row r="3" spans="2:4" ht="18">
      <c r="B3" s="42" t="s">
        <v>100</v>
      </c>
      <c r="C3" s="42"/>
      <c r="D3" s="42"/>
    </row>
    <row r="4" spans="2:4" ht="12.75">
      <c r="B4" s="43" t="s">
        <v>1</v>
      </c>
      <c r="C4" s="43"/>
      <c r="D4" s="43"/>
    </row>
    <row r="5" spans="2:4" s="2" customFormat="1" ht="22.5">
      <c r="B5" s="3" t="s">
        <v>101</v>
      </c>
      <c r="C5" s="3" t="s">
        <v>4</v>
      </c>
      <c r="D5" s="3" t="s">
        <v>102</v>
      </c>
    </row>
    <row r="6" spans="2:4" s="2" customFormat="1" ht="12.75">
      <c r="B6" s="4" t="s">
        <v>7</v>
      </c>
      <c r="C6" s="4" t="s">
        <v>8</v>
      </c>
      <c r="D6" s="4" t="s">
        <v>9</v>
      </c>
    </row>
    <row r="7" spans="2:4" ht="12.75">
      <c r="B7" s="6" t="s">
        <v>103</v>
      </c>
      <c r="C7" s="7" t="s">
        <v>104</v>
      </c>
      <c r="D7" s="8">
        <v>207175.31</v>
      </c>
    </row>
    <row r="8" spans="2:4" ht="12.75">
      <c r="B8" s="6" t="s">
        <v>105</v>
      </c>
      <c r="C8" s="5" t="s">
        <v>106</v>
      </c>
      <c r="D8" s="9">
        <v>191068.96</v>
      </c>
    </row>
    <row r="9" spans="2:4" ht="12.75">
      <c r="B9" s="6" t="s">
        <v>107</v>
      </c>
      <c r="C9" s="5" t="s">
        <v>108</v>
      </c>
      <c r="D9" s="9">
        <v>16106.35</v>
      </c>
    </row>
    <row r="10" spans="2:4" ht="12.75">
      <c r="B10" s="10"/>
      <c r="C10" s="11" t="s">
        <v>109</v>
      </c>
      <c r="D10" s="12">
        <v>207175.31</v>
      </c>
    </row>
    <row r="11" spans="2:4" ht="12.75">
      <c r="B11" s="13"/>
      <c r="C11" s="6" t="s">
        <v>110</v>
      </c>
      <c r="D11" s="9">
        <v>47650.32</v>
      </c>
    </row>
    <row r="12" spans="2:4" ht="12.75">
      <c r="B12" s="14"/>
      <c r="C12" s="15" t="s">
        <v>111</v>
      </c>
      <c r="D12" s="16">
        <v>254825.63</v>
      </c>
    </row>
  </sheetData>
  <sheetProtection/>
  <mergeCells count="3">
    <mergeCell ref="B2:D2"/>
    <mergeCell ref="B3:D3"/>
    <mergeCell ref="B4:D4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2015-02-17T07:32:10Z</cp:lastPrinted>
  <dcterms:created xsi:type="dcterms:W3CDTF">2015-02-18T08:58:51Z</dcterms:created>
  <dcterms:modified xsi:type="dcterms:W3CDTF">2015-02-18T08:58:51Z</dcterms:modified>
  <cp:category/>
  <cp:version/>
  <cp:contentType/>
  <cp:contentStatus/>
</cp:coreProperties>
</file>