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zetarg N71\"/>
    </mc:Choice>
  </mc:AlternateContent>
  <bookViews>
    <workbookView xWindow="0" yWindow="0" windowWidth="18870" windowHeight="7815" tabRatio="948"/>
  </bookViews>
  <sheets>
    <sheet name="Zestawienie Zbiorcze" sheetId="34" r:id="rId1"/>
    <sheet name="Nr 1 Roboty budowlane" sheetId="28" r:id="rId2"/>
    <sheet name="Nr 2 Inst. teletechn." sheetId="38" r:id="rId3"/>
    <sheet name="Nr 3 Inst. elektr. " sheetId="29" r:id="rId4"/>
    <sheet name="Nr 3 Inst. c.o." sheetId="31" r:id="rId5"/>
    <sheet name="Nr 4 Inst. wod-kan" sheetId="32" r:id="rId6"/>
    <sheet name="Nr 5 Inst. went. mech." sheetId="37" r:id="rId7"/>
    <sheet name="Nr 6 Inst. klimatyzacji" sheetId="36" r:id="rId8"/>
  </sheets>
  <definedNames>
    <definedName name="_xlnm.Print_Area" localSheetId="1">'Nr 1 Roboty budowlane'!$A$1:$H$419</definedName>
    <definedName name="_xlnm.Print_Area" localSheetId="0">'Zestawienie Zbiorcze'!$A$1:$G$33</definedName>
  </definedNames>
  <calcPr calcId="152511" fullPrecision="0"/>
</workbook>
</file>

<file path=xl/calcChain.xml><?xml version="1.0" encoding="utf-8"?>
<calcChain xmlns="http://schemas.openxmlformats.org/spreadsheetml/2006/main">
  <c r="H375" i="28" l="1"/>
  <c r="H155" i="29"/>
  <c r="H154" i="29"/>
  <c r="H153" i="29"/>
  <c r="H152" i="29"/>
  <c r="H151" i="29"/>
  <c r="H150" i="29"/>
  <c r="H149" i="29"/>
  <c r="H148" i="29"/>
  <c r="H147" i="29"/>
  <c r="H146" i="29"/>
  <c r="H145" i="29"/>
  <c r="H144" i="29"/>
  <c r="H143" i="29"/>
  <c r="H142" i="29"/>
  <c r="H141" i="29"/>
  <c r="H140" i="29"/>
  <c r="H138" i="29"/>
  <c r="H137" i="29"/>
  <c r="H136" i="29"/>
  <c r="H135" i="29"/>
  <c r="H134" i="29"/>
  <c r="H133" i="29"/>
  <c r="H132" i="29"/>
  <c r="H131" i="29"/>
  <c r="H130" i="29"/>
  <c r="H129" i="29"/>
  <c r="H128" i="29"/>
  <c r="H127" i="29"/>
  <c r="H126" i="29"/>
  <c r="H125" i="29"/>
  <c r="H124" i="29"/>
  <c r="H123" i="29"/>
  <c r="H122" i="29"/>
  <c r="H120" i="29"/>
  <c r="H119" i="29"/>
  <c r="H118" i="29"/>
  <c r="H117" i="29"/>
  <c r="H116" i="29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2" i="29"/>
  <c r="H101" i="29"/>
  <c r="H100" i="29"/>
  <c r="H99" i="29"/>
  <c r="H98" i="29"/>
  <c r="H97" i="29"/>
  <c r="H96" i="29"/>
  <c r="H95" i="29"/>
  <c r="H94" i="29"/>
  <c r="H93" i="29"/>
  <c r="H92" i="29"/>
  <c r="H91" i="29"/>
  <c r="H90" i="29"/>
  <c r="H89" i="29"/>
  <c r="H88" i="29"/>
  <c r="H87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1" i="29"/>
  <c r="H20" i="29"/>
  <c r="H19" i="29"/>
  <c r="H18" i="29"/>
  <c r="H16" i="29"/>
  <c r="H15" i="29"/>
  <c r="H14" i="29"/>
  <c r="H12" i="29"/>
  <c r="H11" i="29"/>
  <c r="H10" i="29"/>
  <c r="H9" i="29"/>
  <c r="A9" i="36"/>
  <c r="A10" i="36" s="1"/>
  <c r="A11" i="36" s="1"/>
  <c r="A12" i="36" s="1"/>
  <c r="A13" i="36" s="1"/>
  <c r="A14" i="36" s="1"/>
  <c r="A15" i="36" s="1"/>
  <c r="A16" i="36" s="1"/>
  <c r="H14" i="36"/>
  <c r="H13" i="36"/>
  <c r="H12" i="36"/>
  <c r="H11" i="36"/>
  <c r="H10" i="36"/>
  <c r="H9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A17" i="36" l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10" i="32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9" i="29"/>
  <c r="A10" i="29" s="1"/>
  <c r="A11" i="29" s="1"/>
  <c r="A12" i="29" s="1"/>
  <c r="A14" i="29" s="1"/>
  <c r="A49" i="32" l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34" i="31"/>
  <c r="A35" i="31" s="1"/>
  <c r="A36" i="31" s="1"/>
  <c r="A37" i="31" s="1"/>
  <c r="A38" i="31" s="1"/>
  <c r="A39" i="31" s="1"/>
  <c r="A40" i="31" s="1"/>
  <c r="A15" i="29"/>
  <c r="A16" i="29" s="1"/>
  <c r="A123" i="38"/>
  <c r="A119" i="38"/>
  <c r="A120" i="38" s="1"/>
  <c r="A121" i="38" s="1"/>
  <c r="A105" i="38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99" i="38"/>
  <c r="A100" i="38" s="1"/>
  <c r="A101" i="38" s="1"/>
  <c r="A102" i="38" s="1"/>
  <c r="A103" i="38" s="1"/>
  <c r="A81" i="38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74" i="38"/>
  <c r="A75" i="38" s="1"/>
  <c r="A76" i="38" s="1"/>
  <c r="A77" i="38" s="1"/>
  <c r="A78" i="38" s="1"/>
  <c r="A79" i="38" s="1"/>
  <c r="A70" i="38"/>
  <c r="A71" i="38" s="1"/>
  <c r="A66" i="38"/>
  <c r="A67" i="38" s="1"/>
  <c r="A68" i="38" s="1"/>
  <c r="A61" i="38"/>
  <c r="A62" i="38" s="1"/>
  <c r="A63" i="38" s="1"/>
  <c r="A64" i="38" s="1"/>
  <c r="A55" i="38"/>
  <c r="A56" i="38" s="1"/>
  <c r="A57" i="38" s="1"/>
  <c r="A58" i="38" s="1"/>
  <c r="A59" i="38" s="1"/>
  <c r="A43" i="38"/>
  <c r="A44" i="38" s="1"/>
  <c r="A45" i="38" s="1"/>
  <c r="A46" i="38" s="1"/>
  <c r="A47" i="38" s="1"/>
  <c r="A48" i="38" s="1"/>
  <c r="A49" i="38" s="1"/>
  <c r="A50" i="38" s="1"/>
  <c r="A51" i="38" s="1"/>
  <c r="A52" i="38" s="1"/>
  <c r="A10" i="38"/>
  <c r="A11" i="38" s="1"/>
  <c r="A12" i="38" s="1"/>
  <c r="A13" i="38" s="1"/>
  <c r="A14" i="38" s="1"/>
  <c r="A15" i="38" s="1"/>
  <c r="A16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30" i="38" s="1"/>
  <c r="A31" i="38" s="1"/>
  <c r="H416" i="28"/>
  <c r="H415" i="28"/>
  <c r="H414" i="28"/>
  <c r="H413" i="28"/>
  <c r="H412" i="28"/>
  <c r="H411" i="28"/>
  <c r="H410" i="28"/>
  <c r="H409" i="28"/>
  <c r="H408" i="28"/>
  <c r="H407" i="28"/>
  <c r="H406" i="28"/>
  <c r="H405" i="28"/>
  <c r="H404" i="28"/>
  <c r="H403" i="28"/>
  <c r="H402" i="28"/>
  <c r="H401" i="28"/>
  <c r="H400" i="28"/>
  <c r="H399" i="28"/>
  <c r="H376" i="28"/>
  <c r="G15" i="34" s="1"/>
  <c r="H311" i="28"/>
  <c r="H310" i="28"/>
  <c r="H309" i="28"/>
  <c r="H308" i="28"/>
  <c r="H306" i="28"/>
  <c r="H305" i="28"/>
  <c r="H304" i="28"/>
  <c r="H303" i="28"/>
  <c r="H302" i="28"/>
  <c r="H301" i="28"/>
  <c r="H300" i="28"/>
  <c r="H299" i="28"/>
  <c r="H298" i="28"/>
  <c r="H297" i="28"/>
  <c r="H295" i="28"/>
  <c r="H294" i="28"/>
  <c r="H293" i="28"/>
  <c r="H292" i="28"/>
  <c r="H291" i="28"/>
  <c r="H290" i="28"/>
  <c r="H288" i="28"/>
  <c r="H287" i="28"/>
  <c r="H286" i="28"/>
  <c r="H285" i="28"/>
  <c r="H284" i="28"/>
  <c r="H282" i="28"/>
  <c r="H281" i="28"/>
  <c r="H280" i="28"/>
  <c r="H279" i="28"/>
  <c r="H278" i="28"/>
  <c r="H277" i="28"/>
  <c r="H276" i="28"/>
  <c r="H275" i="28"/>
  <c r="H274" i="28"/>
  <c r="H273" i="28"/>
  <c r="H271" i="28"/>
  <c r="H270" i="28"/>
  <c r="H269" i="28"/>
  <c r="H268" i="28"/>
  <c r="H267" i="28"/>
  <c r="H265" i="28"/>
  <c r="H264" i="28"/>
  <c r="H263" i="28"/>
  <c r="H262" i="28"/>
  <c r="H261" i="28"/>
  <c r="H260" i="28"/>
  <c r="H259" i="28"/>
  <c r="H258" i="28"/>
  <c r="H256" i="28"/>
  <c r="H255" i="28"/>
  <c r="H254" i="28"/>
  <c r="H253" i="28"/>
  <c r="H252" i="28"/>
  <c r="H251" i="28"/>
  <c r="H250" i="28"/>
  <c r="H248" i="28"/>
  <c r="H247" i="28"/>
  <c r="H246" i="28"/>
  <c r="H245" i="28"/>
  <c r="H244" i="28"/>
  <c r="H242" i="28"/>
  <c r="H241" i="28"/>
  <c r="H240" i="28"/>
  <c r="H239" i="28"/>
  <c r="H234" i="28"/>
  <c r="H233" i="28"/>
  <c r="H232" i="28"/>
  <c r="H231" i="28"/>
  <c r="H230" i="28"/>
  <c r="H229" i="28"/>
  <c r="H228" i="28"/>
  <c r="H227" i="28"/>
  <c r="H225" i="28"/>
  <c r="H224" i="28"/>
  <c r="H222" i="28"/>
  <c r="H221" i="28"/>
  <c r="H220" i="28"/>
  <c r="H219" i="28"/>
  <c r="H218" i="28"/>
  <c r="H217" i="28"/>
  <c r="H216" i="28"/>
  <c r="H215" i="28"/>
  <c r="H214" i="28"/>
  <c r="H213" i="28"/>
  <c r="H212" i="28"/>
  <c r="H211" i="28"/>
  <c r="H210" i="28"/>
  <c r="H209" i="28"/>
  <c r="H208" i="28"/>
  <c r="H207" i="28"/>
  <c r="H206" i="28"/>
  <c r="H205" i="28"/>
  <c r="H204" i="28"/>
  <c r="H203" i="28"/>
  <c r="H201" i="28"/>
  <c r="H200" i="28"/>
  <c r="H199" i="28"/>
  <c r="H198" i="28"/>
  <c r="H197" i="28"/>
  <c r="H196" i="28"/>
  <c r="H195" i="28"/>
  <c r="H194" i="28"/>
  <c r="H193" i="28"/>
  <c r="H192" i="28"/>
  <c r="H191" i="28"/>
  <c r="H190" i="28"/>
  <c r="H189" i="28"/>
  <c r="H188" i="28"/>
  <c r="H186" i="28"/>
  <c r="H185" i="28"/>
  <c r="H184" i="28"/>
  <c r="H183" i="28"/>
  <c r="H182" i="28"/>
  <c r="H181" i="28"/>
  <c r="H180" i="28"/>
  <c r="H179" i="28"/>
  <c r="H178" i="28"/>
  <c r="H177" i="28"/>
  <c r="H155" i="28"/>
  <c r="H154" i="28"/>
  <c r="H153" i="28"/>
  <c r="H152" i="28"/>
  <c r="H151" i="28"/>
  <c r="H150" i="28"/>
  <c r="H149" i="28"/>
  <c r="H148" i="28"/>
  <c r="H147" i="28"/>
  <c r="H146" i="28"/>
  <c r="H145" i="28"/>
  <c r="H144" i="28"/>
  <c r="H143" i="28"/>
  <c r="H142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8" i="28"/>
  <c r="H67" i="28"/>
  <c r="H65" i="28"/>
  <c r="H64" i="28"/>
  <c r="H63" i="28"/>
  <c r="H62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2" i="28"/>
  <c r="H41" i="28"/>
  <c r="H40" i="28"/>
  <c r="H39" i="28"/>
  <c r="H38" i="28"/>
  <c r="H37" i="28"/>
  <c r="H36" i="28"/>
  <c r="H35" i="28"/>
  <c r="H34" i="28"/>
  <c r="H33" i="28"/>
  <c r="H32" i="28"/>
  <c r="H30" i="28"/>
  <c r="H29" i="28"/>
  <c r="H28" i="28"/>
  <c r="H27" i="28"/>
  <c r="H26" i="28"/>
  <c r="H25" i="28"/>
  <c r="H24" i="28"/>
  <c r="H23" i="28"/>
  <c r="H22" i="28"/>
  <c r="H21" i="28"/>
  <c r="H20" i="28"/>
  <c r="H18" i="28"/>
  <c r="H17" i="28"/>
  <c r="H16" i="28"/>
  <c r="H15" i="28"/>
  <c r="A10" i="28"/>
  <c r="A11" i="28" s="1"/>
  <c r="A12" i="28" s="1"/>
  <c r="A13" i="28" s="1"/>
  <c r="A14" i="28" s="1"/>
  <c r="A15" i="28" s="1"/>
  <c r="A16" i="28" s="1"/>
  <c r="A17" i="28" s="1"/>
  <c r="A18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62" i="28" s="1"/>
  <c r="A63" i="28" s="1"/>
  <c r="A64" i="28" s="1"/>
  <c r="A65" i="28" s="1"/>
  <c r="A67" i="28" s="1"/>
  <c r="A33" i="38" l="1"/>
  <c r="A34" i="38"/>
  <c r="A90" i="32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42" i="31"/>
  <c r="A43" i="31" s="1"/>
  <c r="A44" i="31" s="1"/>
  <c r="A18" i="29"/>
  <c r="A19" i="29" s="1"/>
  <c r="A20" i="29" s="1"/>
  <c r="A21" i="29" s="1"/>
  <c r="A68" i="28"/>
  <c r="H123" i="38"/>
  <c r="H121" i="38"/>
  <c r="H120" i="38"/>
  <c r="H119" i="38"/>
  <c r="H117" i="38"/>
  <c r="H116" i="38"/>
  <c r="H115" i="38"/>
  <c r="H114" i="38"/>
  <c r="H113" i="38"/>
  <c r="H112" i="38"/>
  <c r="H111" i="38"/>
  <c r="H110" i="38"/>
  <c r="H109" i="38"/>
  <c r="H108" i="38"/>
  <c r="H107" i="38"/>
  <c r="H106" i="38"/>
  <c r="H105" i="38"/>
  <c r="H103" i="38"/>
  <c r="H102" i="38"/>
  <c r="H101" i="38"/>
  <c r="H100" i="38"/>
  <c r="H99" i="38"/>
  <c r="H98" i="38"/>
  <c r="H97" i="38"/>
  <c r="H96" i="38"/>
  <c r="H95" i="38"/>
  <c r="H94" i="38"/>
  <c r="H93" i="38"/>
  <c r="H92" i="38"/>
  <c r="H91" i="38"/>
  <c r="H90" i="38"/>
  <c r="H89" i="38"/>
  <c r="H88" i="38"/>
  <c r="H87" i="38"/>
  <c r="H86" i="38"/>
  <c r="H85" i="38"/>
  <c r="H84" i="38"/>
  <c r="H83" i="38"/>
  <c r="H82" i="38"/>
  <c r="H81" i="38"/>
  <c r="H79" i="38"/>
  <c r="H78" i="38"/>
  <c r="H77" i="38"/>
  <c r="H76" i="38"/>
  <c r="H75" i="38"/>
  <c r="H74" i="38"/>
  <c r="H71" i="38"/>
  <c r="H70" i="38"/>
  <c r="H68" i="38"/>
  <c r="H67" i="38"/>
  <c r="H66" i="38"/>
  <c r="H64" i="38"/>
  <c r="H63" i="38"/>
  <c r="H62" i="38"/>
  <c r="H61" i="38"/>
  <c r="H59" i="38"/>
  <c r="H58" i="38"/>
  <c r="H57" i="38"/>
  <c r="H56" i="38"/>
  <c r="H55" i="38"/>
  <c r="H52" i="38"/>
  <c r="H51" i="38"/>
  <c r="H50" i="38"/>
  <c r="H49" i="38"/>
  <c r="H48" i="38"/>
  <c r="H47" i="38"/>
  <c r="H46" i="38"/>
  <c r="H45" i="38"/>
  <c r="H44" i="38"/>
  <c r="H43" i="38"/>
  <c r="H41" i="38"/>
  <c r="H40" i="38"/>
  <c r="H39" i="38"/>
  <c r="H38" i="38"/>
  <c r="H35" i="38"/>
  <c r="H34" i="38"/>
  <c r="H33" i="38"/>
  <c r="H31" i="38"/>
  <c r="H30" i="38"/>
  <c r="H28" i="38"/>
  <c r="H27" i="38"/>
  <c r="H26" i="38"/>
  <c r="H25" i="38"/>
  <c r="H24" i="38"/>
  <c r="H23" i="38"/>
  <c r="H22" i="38"/>
  <c r="H21" i="38"/>
  <c r="H20" i="38"/>
  <c r="H19" i="38"/>
  <c r="H18" i="38"/>
  <c r="H16" i="38"/>
  <c r="H15" i="38"/>
  <c r="H14" i="38"/>
  <c r="H13" i="38"/>
  <c r="H12" i="38"/>
  <c r="H11" i="38"/>
  <c r="H10" i="38"/>
  <c r="H9" i="38"/>
  <c r="H398" i="28"/>
  <c r="H397" i="28"/>
  <c r="H396" i="28"/>
  <c r="H395" i="28"/>
  <c r="H394" i="28"/>
  <c r="H393" i="28"/>
  <c r="H392" i="28"/>
  <c r="H391" i="28"/>
  <c r="H390" i="28"/>
  <c r="H389" i="28"/>
  <c r="H14" i="28"/>
  <c r="H13" i="28"/>
  <c r="H12" i="28"/>
  <c r="H11" i="28"/>
  <c r="H10" i="28"/>
  <c r="H9" i="28"/>
  <c r="H59" i="28" l="1"/>
  <c r="H124" i="38"/>
  <c r="G18" i="34" s="1"/>
  <c r="A105" i="32"/>
  <c r="A106" i="32" s="1"/>
  <c r="A107" i="32" s="1"/>
  <c r="A46" i="3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23" i="29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H417" i="28"/>
  <c r="G17" i="34" s="1"/>
  <c r="A70" i="28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H210" i="29"/>
  <c r="H211" i="29"/>
  <c r="G9" i="34" l="1"/>
  <c r="A109" i="32"/>
  <c r="A110" i="32" s="1"/>
  <c r="A111" i="32" s="1"/>
  <c r="A112" i="32" s="1"/>
  <c r="A113" i="32" s="1"/>
  <c r="A114" i="32" s="1"/>
  <c r="A115" i="32" s="1"/>
  <c r="A116" i="32" s="1"/>
  <c r="A117" i="32" s="1"/>
  <c r="A46" i="29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92" i="28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H86" i="32"/>
  <c r="H90" i="32"/>
  <c r="H88" i="32"/>
  <c r="H87" i="32"/>
  <c r="A65" i="29" l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107" i="28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H85" i="32"/>
  <c r="H84" i="32"/>
  <c r="H83" i="32"/>
  <c r="H82" i="32"/>
  <c r="H81" i="32"/>
  <c r="H80" i="32"/>
  <c r="A87" i="29" l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27" i="28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H206" i="29"/>
  <c r="H205" i="29"/>
  <c r="H194" i="29"/>
  <c r="H193" i="29"/>
  <c r="H192" i="29"/>
  <c r="H191" i="29"/>
  <c r="H190" i="29"/>
  <c r="H189" i="29"/>
  <c r="H188" i="29"/>
  <c r="H187" i="29"/>
  <c r="H186" i="29"/>
  <c r="H185" i="29"/>
  <c r="H184" i="29"/>
  <c r="H183" i="29"/>
  <c r="H182" i="29"/>
  <c r="H181" i="29"/>
  <c r="H168" i="29"/>
  <c r="H163" i="29"/>
  <c r="H162" i="29"/>
  <c r="H161" i="29"/>
  <c r="H160" i="29"/>
  <c r="A104" i="29" l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42" i="28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3" i="28" s="1"/>
  <c r="A174" i="28" s="1"/>
  <c r="A175" i="28" s="1"/>
  <c r="A122" i="29" l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77" i="28"/>
  <c r="A178" i="28" s="1"/>
  <c r="A179" i="28" s="1"/>
  <c r="A180" i="28" s="1"/>
  <c r="A181" i="28" s="1"/>
  <c r="A182" i="28" s="1"/>
  <c r="A183" i="28" s="1"/>
  <c r="A184" i="28" s="1"/>
  <c r="A185" i="28" s="1"/>
  <c r="A186" i="28" s="1"/>
  <c r="H42" i="36"/>
  <c r="H41" i="36"/>
  <c r="H40" i="36"/>
  <c r="A140" i="29" l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88" i="28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H43" i="36"/>
  <c r="G23" i="34" s="1"/>
  <c r="A157" i="29" l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203" i="28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21" i="37" s="1"/>
  <c r="G22" i="34" s="1"/>
  <c r="H39" i="36"/>
  <c r="H38" i="36"/>
  <c r="H37" i="36"/>
  <c r="H36" i="36"/>
  <c r="H35" i="36"/>
  <c r="H34" i="36"/>
  <c r="H33" i="36"/>
  <c r="H32" i="36"/>
  <c r="H18" i="36"/>
  <c r="H17" i="36"/>
  <c r="H16" i="36"/>
  <c r="H15" i="36"/>
  <c r="H8" i="36"/>
  <c r="A173" i="29" l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24" i="28"/>
  <c r="A225" i="28" s="1"/>
  <c r="A227" i="28" s="1"/>
  <c r="A228" i="28" s="1"/>
  <c r="A229" i="28" s="1"/>
  <c r="A230" i="28" s="1"/>
  <c r="A231" i="28" s="1"/>
  <c r="A232" i="28" s="1"/>
  <c r="A233" i="28" s="1"/>
  <c r="A234" i="28" s="1"/>
  <c r="A238" i="28" s="1"/>
  <c r="A239" i="28" s="1"/>
  <c r="A240" i="28" s="1"/>
  <c r="A241" i="28" s="1"/>
  <c r="H91" i="32"/>
  <c r="H92" i="32"/>
  <c r="H93" i="32"/>
  <c r="H94" i="32"/>
  <c r="H95" i="32"/>
  <c r="H96" i="32"/>
  <c r="H97" i="32"/>
  <c r="H98" i="32"/>
  <c r="H99" i="32"/>
  <c r="H100" i="32"/>
  <c r="H101" i="32"/>
  <c r="H102" i="32"/>
  <c r="H103" i="32"/>
  <c r="H105" i="32"/>
  <c r="H106" i="32"/>
  <c r="H107" i="32"/>
  <c r="H109" i="32"/>
  <c r="H110" i="32"/>
  <c r="H111" i="32"/>
  <c r="H112" i="32"/>
  <c r="H113" i="32"/>
  <c r="H114" i="32"/>
  <c r="H115" i="32"/>
  <c r="H116" i="32"/>
  <c r="H117" i="32"/>
  <c r="H9" i="32"/>
  <c r="H10" i="32"/>
  <c r="H11" i="32"/>
  <c r="H12" i="32"/>
  <c r="H118" i="32" s="1"/>
  <c r="G21" i="34" s="1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157" i="29"/>
  <c r="H158" i="29"/>
  <c r="H159" i="29"/>
  <c r="H164" i="29"/>
  <c r="H165" i="29"/>
  <c r="H166" i="29"/>
  <c r="H167" i="29"/>
  <c r="H169" i="29"/>
  <c r="H170" i="29"/>
  <c r="H171" i="29"/>
  <c r="H173" i="29"/>
  <c r="H174" i="29"/>
  <c r="H175" i="29"/>
  <c r="H176" i="29"/>
  <c r="H177" i="29"/>
  <c r="H178" i="29"/>
  <c r="H179" i="29"/>
  <c r="H180" i="29"/>
  <c r="H195" i="29"/>
  <c r="H196" i="29"/>
  <c r="H197" i="29"/>
  <c r="H198" i="29"/>
  <c r="H199" i="29"/>
  <c r="H200" i="29"/>
  <c r="H201" i="29"/>
  <c r="H202" i="29"/>
  <c r="H203" i="29"/>
  <c r="H204" i="29"/>
  <c r="H207" i="29"/>
  <c r="H208" i="29"/>
  <c r="H209" i="29"/>
  <c r="H212" i="29"/>
  <c r="H213" i="29"/>
  <c r="H214" i="29"/>
  <c r="H215" i="29"/>
  <c r="H217" i="29"/>
  <c r="H218" i="29"/>
  <c r="H219" i="29"/>
  <c r="H221" i="29"/>
  <c r="H222" i="29"/>
  <c r="H223" i="29"/>
  <c r="H224" i="29"/>
  <c r="H225" i="29"/>
  <c r="H226" i="29"/>
  <c r="H227" i="29"/>
  <c r="H229" i="29"/>
  <c r="H8" i="29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2" i="31"/>
  <c r="H43" i="31"/>
  <c r="H44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168" i="28"/>
  <c r="H169" i="28"/>
  <c r="H173" i="28"/>
  <c r="H235" i="28" s="1"/>
  <c r="G11" i="34" s="1"/>
  <c r="H174" i="28"/>
  <c r="H175" i="28"/>
  <c r="H238" i="28"/>
  <c r="H312" i="28" s="1"/>
  <c r="G12" i="34" s="1"/>
  <c r="H315" i="28"/>
  <c r="H316" i="28"/>
  <c r="H317" i="28"/>
  <c r="H319" i="28"/>
  <c r="H320" i="28"/>
  <c r="H321" i="28"/>
  <c r="H322" i="28"/>
  <c r="H324" i="28"/>
  <c r="H325" i="28"/>
  <c r="H326" i="28"/>
  <c r="H327" i="28"/>
  <c r="H328" i="28"/>
  <c r="H329" i="28"/>
  <c r="H330" i="28"/>
  <c r="H331" i="28"/>
  <c r="H334" i="28"/>
  <c r="H335" i="28"/>
  <c r="H336" i="28"/>
  <c r="H337" i="28"/>
  <c r="H338" i="28"/>
  <c r="H339" i="28"/>
  <c r="H340" i="28"/>
  <c r="H341" i="28"/>
  <c r="H342" i="28"/>
  <c r="H343" i="28"/>
  <c r="H344" i="28"/>
  <c r="H345" i="28"/>
  <c r="H346" i="28"/>
  <c r="H347" i="28"/>
  <c r="H348" i="28"/>
  <c r="H349" i="28"/>
  <c r="H350" i="28"/>
  <c r="H351" i="28"/>
  <c r="H352" i="28"/>
  <c r="H353" i="28"/>
  <c r="H354" i="28"/>
  <c r="H355" i="28"/>
  <c r="H356" i="28"/>
  <c r="H357" i="28"/>
  <c r="H358" i="28"/>
  <c r="H359" i="28"/>
  <c r="H360" i="28"/>
  <c r="H361" i="28"/>
  <c r="H362" i="28"/>
  <c r="H363" i="28"/>
  <c r="H364" i="28"/>
  <c r="H365" i="28"/>
  <c r="H366" i="28"/>
  <c r="H367" i="28"/>
  <c r="H368" i="28"/>
  <c r="H369" i="28"/>
  <c r="H370" i="28"/>
  <c r="H371" i="28"/>
  <c r="H372" i="28"/>
  <c r="H378" i="28"/>
  <c r="H379" i="28"/>
  <c r="H380" i="28"/>
  <c r="H381" i="28"/>
  <c r="H382" i="28"/>
  <c r="H383" i="28"/>
  <c r="H384" i="28"/>
  <c r="H385" i="28"/>
  <c r="H386" i="28"/>
  <c r="H157" i="28"/>
  <c r="H158" i="28"/>
  <c r="H159" i="28"/>
  <c r="H160" i="28"/>
  <c r="H161" i="28"/>
  <c r="H162" i="28"/>
  <c r="H163" i="28"/>
  <c r="H164" i="28"/>
  <c r="H165" i="28"/>
  <c r="H166" i="28"/>
  <c r="H167" i="28"/>
  <c r="A217" i="29" l="1"/>
  <c r="A218" i="29" s="1"/>
  <c r="A219" i="29" s="1"/>
  <c r="A221" i="29" s="1"/>
  <c r="A222" i="29" s="1"/>
  <c r="A223" i="29" s="1"/>
  <c r="A224" i="29" s="1"/>
  <c r="A225" i="29" s="1"/>
  <c r="A226" i="29" s="1"/>
  <c r="A227" i="29" s="1"/>
  <c r="A229" i="29" s="1"/>
  <c r="H66" i="31"/>
  <c r="G20" i="34" s="1"/>
  <c r="H170" i="28"/>
  <c r="H373" i="28"/>
  <c r="G14" i="34" s="1"/>
  <c r="H387" i="28"/>
  <c r="G16" i="34" s="1"/>
  <c r="H332" i="28"/>
  <c r="G13" i="34" s="1"/>
  <c r="A242" i="28"/>
  <c r="A244" i="28"/>
  <c r="A245" i="28" s="1"/>
  <c r="A246" i="28" s="1"/>
  <c r="A247" i="28" s="1"/>
  <c r="A248" i="28" s="1"/>
  <c r="H230" i="29"/>
  <c r="G19" i="34" s="1"/>
  <c r="G10" i="34" l="1"/>
  <c r="G8" i="34" s="1"/>
  <c r="H418" i="28"/>
  <c r="G24" i="34"/>
  <c r="G25" i="34" s="1"/>
  <c r="G26" i="34" s="1"/>
  <c r="A250" i="28"/>
  <c r="A251" i="28" s="1"/>
  <c r="A252" i="28" s="1"/>
  <c r="A253" i="28" s="1"/>
  <c r="A254" i="28" s="1"/>
  <c r="A255" i="28" s="1"/>
  <c r="A256" i="28" s="1"/>
  <c r="A258" i="28" l="1"/>
  <c r="A259" i="28" s="1"/>
  <c r="A260" i="28" s="1"/>
  <c r="A261" i="28" s="1"/>
  <c r="A262" i="28" s="1"/>
  <c r="A263" i="28" s="1"/>
  <c r="A264" i="28" s="1"/>
  <c r="A265" i="28" s="1"/>
  <c r="A267" i="28" l="1"/>
  <c r="A268" i="28" s="1"/>
  <c r="A269" i="28" s="1"/>
  <c r="A270" i="28" s="1"/>
  <c r="A271" i="28" s="1"/>
  <c r="A273" i="28" l="1"/>
  <c r="A274" i="28" s="1"/>
  <c r="A275" i="28" s="1"/>
  <c r="A276" i="28" s="1"/>
  <c r="A277" i="28" s="1"/>
  <c r="A278" i="28" s="1"/>
  <c r="A279" i="28" s="1"/>
  <c r="A280" i="28" s="1"/>
  <c r="A281" i="28" s="1"/>
  <c r="A282" i="28" s="1"/>
  <c r="A284" i="28" l="1"/>
  <c r="A285" i="28" s="1"/>
  <c r="A286" i="28" s="1"/>
  <c r="A287" i="28" s="1"/>
  <c r="A288" i="28" s="1"/>
  <c r="A290" i="28" l="1"/>
  <c r="A291" i="28" s="1"/>
  <c r="A292" i="28" s="1"/>
  <c r="A293" i="28" s="1"/>
  <c r="A294" i="28" s="1"/>
  <c r="A295" i="28" s="1"/>
  <c r="A297" i="28" l="1"/>
  <c r="A298" i="28" s="1"/>
  <c r="A299" i="28" s="1"/>
  <c r="A300" i="28" s="1"/>
  <c r="A301" i="28" s="1"/>
  <c r="A302" i="28" s="1"/>
  <c r="A303" i="28" s="1"/>
  <c r="A304" i="28" s="1"/>
  <c r="A305" i="28" s="1"/>
  <c r="A306" i="28" s="1"/>
  <c r="A308" i="28" l="1"/>
  <c r="A309" i="28" s="1"/>
  <c r="A310" i="28" s="1"/>
  <c r="A311" i="28" s="1"/>
  <c r="A315" i="28" s="1"/>
  <c r="A316" i="28" s="1"/>
  <c r="A317" i="28" s="1"/>
  <c r="A319" i="28" s="1"/>
  <c r="A320" i="28" s="1"/>
  <c r="A321" i="28" s="1"/>
  <c r="A322" i="28" s="1"/>
  <c r="A324" i="28" s="1"/>
  <c r="A325" i="28" s="1"/>
  <c r="A326" i="28" s="1"/>
  <c r="A327" i="28" s="1"/>
  <c r="A328" i="28" s="1"/>
  <c r="A329" i="28" s="1"/>
  <c r="A330" i="28" s="1"/>
  <c r="A331" i="28" s="1"/>
  <c r="A334" i="28" s="1"/>
  <c r="A335" i="28" s="1"/>
  <c r="A336" i="28" s="1"/>
  <c r="A337" i="28" s="1"/>
  <c r="A338" i="28" s="1"/>
  <c r="A339" i="28" s="1"/>
  <c r="A340" i="28" s="1"/>
  <c r="A341" i="28" s="1"/>
  <c r="A342" i="28" s="1"/>
  <c r="A343" i="28" s="1"/>
  <c r="A344" i="28" s="1"/>
  <c r="A345" i="28" s="1"/>
  <c r="A346" i="28" s="1"/>
  <c r="A347" i="28" s="1"/>
  <c r="A348" i="28" s="1"/>
  <c r="A349" i="28" s="1"/>
  <c r="A350" i="28" s="1"/>
  <c r="A351" i="28" s="1"/>
  <c r="A352" i="28" s="1"/>
  <c r="A353" i="28" s="1"/>
  <c r="A354" i="28" s="1"/>
  <c r="A355" i="28" s="1"/>
  <c r="A356" i="28" s="1"/>
  <c r="A357" i="28" s="1"/>
  <c r="A358" i="28" s="1"/>
  <c r="A359" i="28" s="1"/>
  <c r="A360" i="28" s="1"/>
  <c r="A361" i="28" s="1"/>
  <c r="A362" i="28" s="1"/>
  <c r="A363" i="28" s="1"/>
  <c r="A364" i="28" s="1"/>
  <c r="A365" i="28" s="1"/>
  <c r="A366" i="28" s="1"/>
  <c r="A367" i="28" s="1"/>
  <c r="A368" i="28" s="1"/>
  <c r="A369" i="28" s="1"/>
  <c r="A370" i="28" s="1"/>
  <c r="A371" i="28" s="1"/>
  <c r="A372" i="28" s="1"/>
  <c r="A375" i="28" s="1"/>
  <c r="A378" i="28" s="1"/>
  <c r="A379" i="28" s="1"/>
  <c r="A380" i="28" s="1"/>
  <c r="A381" i="28" s="1"/>
  <c r="A382" i="28" s="1"/>
  <c r="A383" i="28" s="1"/>
  <c r="A384" i="28" s="1"/>
  <c r="A385" i="28" s="1"/>
  <c r="A386" i="28" s="1"/>
  <c r="A389" i="28" s="1"/>
  <c r="A390" i="28" s="1"/>
  <c r="A391" i="28" s="1"/>
  <c r="A392" i="28" s="1"/>
  <c r="A393" i="28" s="1"/>
  <c r="A394" i="28" s="1"/>
  <c r="A395" i="28" s="1"/>
  <c r="A396" i="28" s="1"/>
  <c r="A397" i="28" s="1"/>
  <c r="A398" i="28" s="1"/>
  <c r="A399" i="28" s="1"/>
  <c r="A400" i="28" s="1"/>
  <c r="A401" i="28" s="1"/>
  <c r="A402" i="28" s="1"/>
  <c r="A403" i="28" s="1"/>
  <c r="A404" i="28" s="1"/>
  <c r="A405" i="28" s="1"/>
  <c r="A406" i="28" s="1"/>
  <c r="A407" i="28" s="1"/>
  <c r="A408" i="28" s="1"/>
  <c r="A409" i="28" s="1"/>
  <c r="A410" i="28" s="1"/>
  <c r="A411" i="28" s="1"/>
  <c r="A412" i="28" s="1"/>
  <c r="A413" i="28" s="1"/>
  <c r="A414" i="28" s="1"/>
  <c r="A415" i="28" s="1"/>
  <c r="A416" i="28" s="1"/>
  <c r="A35" i="38"/>
  <c r="A38" i="38" s="1"/>
  <c r="A39" i="38" s="1"/>
  <c r="A40" i="38" s="1"/>
  <c r="A41" i="38" s="1"/>
</calcChain>
</file>

<file path=xl/sharedStrings.xml><?xml version="1.0" encoding="utf-8"?>
<sst xmlns="http://schemas.openxmlformats.org/spreadsheetml/2006/main" count="2183" uniqueCount="872">
  <si>
    <t>Uruchomienie systemu TVU - linia transmisji wizji</t>
  </si>
  <si>
    <t>linia</t>
  </si>
  <si>
    <t>pomiar</t>
  </si>
  <si>
    <t>Opis elementu rozliczeniowego</t>
  </si>
  <si>
    <t>Opis Robót</t>
  </si>
  <si>
    <t>Jedn. miary</t>
  </si>
  <si>
    <t xml:space="preserve">Ilość </t>
  </si>
  <si>
    <t>Ceny w Tabeli nie zawierają podatku VAT</t>
  </si>
  <si>
    <t>Cena jednost-kowa</t>
  </si>
  <si>
    <t>m</t>
  </si>
  <si>
    <t>kpl</t>
  </si>
  <si>
    <t>Kod  CPV</t>
  </si>
  <si>
    <t>szt</t>
  </si>
  <si>
    <t>kpl.</t>
  </si>
  <si>
    <t>t</t>
  </si>
  <si>
    <t>szt.</t>
  </si>
  <si>
    <t>m2</t>
  </si>
  <si>
    <t>Wartość [PLN]*</t>
  </si>
  <si>
    <t>m3</t>
  </si>
  <si>
    <t>Lp.</t>
  </si>
  <si>
    <t>Numer Specyfikacji Technicznej</t>
  </si>
  <si>
    <t>1.1</t>
  </si>
  <si>
    <t>1.2</t>
  </si>
  <si>
    <t>Rozbiórka elementów konstrukcji betonowych zbrojonych</t>
  </si>
  <si>
    <t>9</t>
  </si>
  <si>
    <t>10</t>
  </si>
  <si>
    <t>11</t>
  </si>
  <si>
    <t>12</t>
  </si>
  <si>
    <t>13</t>
  </si>
  <si>
    <t>Warstwy wyrównawcze z zaprawy cementowej grubości 20mm pod posadzki zatarte na gładko</t>
  </si>
  <si>
    <t>Warstwy wyrównawcze pod posadzki - dodatek lub potrącenie za zmianę grubości o 10mm</t>
  </si>
  <si>
    <t>Balustrady</t>
  </si>
  <si>
    <t>Pochwyty</t>
  </si>
  <si>
    <t>mb</t>
  </si>
  <si>
    <t>1</t>
  </si>
  <si>
    <t>2</t>
  </si>
  <si>
    <t>3</t>
  </si>
  <si>
    <t>4</t>
  </si>
  <si>
    <t>5</t>
  </si>
  <si>
    <t>6</t>
  </si>
  <si>
    <t>7</t>
  </si>
  <si>
    <t>8</t>
  </si>
  <si>
    <t>kg</t>
  </si>
  <si>
    <t>1.3</t>
  </si>
  <si>
    <t>1.4</t>
  </si>
  <si>
    <t>1.5</t>
  </si>
  <si>
    <t>1.6</t>
  </si>
  <si>
    <t>1.7</t>
  </si>
  <si>
    <t>1.8</t>
  </si>
  <si>
    <t>1.9</t>
  </si>
  <si>
    <t>Przedmiar Nr 4 - Instalacje wod-kan</t>
  </si>
  <si>
    <t>ZESTAWIENIE ZBIORCZE</t>
  </si>
  <si>
    <t>CENA OFERTOWA NETTO</t>
  </si>
  <si>
    <t>FORMULARZ CENOWY</t>
  </si>
  <si>
    <t xml:space="preserve">FORMULARZ CENOWY </t>
  </si>
  <si>
    <t>RAZEM 3.1 Instalacja c.o. do Zestawienia Zbiorczego</t>
  </si>
  <si>
    <t>Przedmiar Nr 3 - Instalacja centralnego ogrzewania</t>
  </si>
  <si>
    <t>Podatek od towarów i usług VAT
(23% sumy z pozycji 8)</t>
  </si>
  <si>
    <t>CENA OFERTOWA BRUTTO
(suma pozycji 8 i 9)</t>
  </si>
  <si>
    <t>Załącznik nr 2.1</t>
  </si>
  <si>
    <t>Wartość   netto           PLN</t>
  </si>
  <si>
    <t>Wartość netto             PLN</t>
  </si>
  <si>
    <t>Wartość   netto          PLN</t>
  </si>
  <si>
    <t>Wartość        netto      PLN</t>
  </si>
  <si>
    <t>Wartość      netto        PLN</t>
  </si>
  <si>
    <t>Roboty rozbiórkowe i przygotowawcze</t>
  </si>
  <si>
    <t>Roboty konstrukcyjne - przebudowa ścian i stropów</t>
  </si>
  <si>
    <t>Tynki i wykończenie ścian i stropów</t>
  </si>
  <si>
    <t>Podłoża i posadzki</t>
  </si>
  <si>
    <t>Przebudowa poddasza i dachu</t>
  </si>
  <si>
    <t>Stolarka wewnętrzna</t>
  </si>
  <si>
    <t xml:space="preserve">Zainstalowanie windy </t>
  </si>
  <si>
    <t>Wymiana stolarki zewnętrznej</t>
  </si>
  <si>
    <t>Renowacja elewacji</t>
  </si>
  <si>
    <t xml:space="preserve">Przedmiar Nr 3 - Instalacje elektryczne
</t>
  </si>
  <si>
    <t xml:space="preserve">Przedmiar Nr 2 - Instalacje  teletechniczne.
</t>
  </si>
  <si>
    <t>Przedmiar Nr 4 - Instalacja centralnego orzewania</t>
  </si>
  <si>
    <t>Przedmiar Nr 5 - Instalacje wod-kan.</t>
  </si>
  <si>
    <t>Przedmiar Nr 6 -  Instalacja wentylacji mechanicznej</t>
  </si>
  <si>
    <t>RAZEM 1.1 Roboty rozbiórkowe i przygotowawcze do Zestawienia Zbiorczego</t>
  </si>
  <si>
    <t xml:space="preserve">Przedmiar Nr 1 - Roboty budowlane </t>
  </si>
  <si>
    <t>RAZEM 1.2 Roboty konstrukcyjne - przebudowa ścian i stropów do Zestawienia Zbiorczego</t>
  </si>
  <si>
    <t>RAZEM 1.3 Tynki i wykończenie ścian i stropów do Zestawienia Zbiorczego</t>
  </si>
  <si>
    <t xml:space="preserve">Nr sprawy:  </t>
  </si>
  <si>
    <t>Nr sprawy:</t>
  </si>
  <si>
    <t xml:space="preserve">Nr sprawy: </t>
  </si>
  <si>
    <t>Przedmiar Nr 2 - Instalacje  teletechniczne</t>
  </si>
  <si>
    <t xml:space="preserve">Przedmiar Nr 3 - Instalacje elektryczne </t>
  </si>
  <si>
    <t>RAZEM 4.2 Instalacje wod. kan. do Zestawienia Zbiorczego</t>
  </si>
  <si>
    <t>Przedmiar Nr 5 - Instalacje wentylacji mechanicznej</t>
  </si>
  <si>
    <t>RAZEM 5.1 Instalacja wentylacji mechanicznej do Zestawienia Zbiorczego</t>
  </si>
  <si>
    <t>Przedmiar Nr 6 - Instalacja klimatyzacji</t>
  </si>
  <si>
    <t>RAZEM Instalacja klimatyzacji do Zestawienia Zbiorczego</t>
  </si>
  <si>
    <t>Roboty rozbiórkowe - Piwnica</t>
  </si>
  <si>
    <t>Rozbiórka elementów konstrukcji betonowych niezbrojonych o grubości do 15cm</t>
  </si>
  <si>
    <t>Rozbiórka elementów konstrukcji betonowych zbrojonych- strop nad O6, O7, O8 ,+</t>
  </si>
  <si>
    <t>Wykopy nieumocnione o ścianach pionowych wykonywane wewnątrz budynku - wykop bez względu na głębokość i kategorię z odrzuceniem na odległość do 3m</t>
  </si>
  <si>
    <t>Wykopy nieumocnione o ścianach pionowych wykonywane wewnątrz budynku - wykop bez względu na głębokość i kategorię przy istniejących fundamentach-Wykopy w celu podbicia fundamentów</t>
  </si>
  <si>
    <t>Zasypywanie wykopów ziemią z ukopów oraz przewóz ziemi taczkami. Z przerzutem ziemi na odl.3 m. i ubiciem warstw.co 15 cm  gr.kat.III</t>
  </si>
  <si>
    <t>Rozebranie ścian, filarów, kolumn wykonanych z cegieł na zaprawie cementowej</t>
  </si>
  <si>
    <t>Wykucie gniazd dla osadzenia belek HEB 140</t>
  </si>
  <si>
    <t>Usunięcie z budynku gruzu i ziemi bez względu na kategorię z piwnic</t>
  </si>
  <si>
    <t>Wywiezienie gruzu spryzmowanego samochodami samowyładowczymi na odległość do 1km-uwzględnić opłatę za wysypisko</t>
  </si>
  <si>
    <t>Wywóz ziemi i gruzu. Wywóz gruzu spryzmowanego samochodami. samowyładowczymi na każdy 1 km</t>
  </si>
  <si>
    <t>Roboty rozbiórkowe - Parter</t>
  </si>
  <si>
    <t>Rozbiórka elementów konstrukcji betonowych zbrojonych- strop nad 6, 11,12,13,14</t>
  </si>
  <si>
    <t>Odbicie tynków wewnętrznych o powierzchni ponad 5m2 na stropach płaskich, belkach, biegach i spocznikach schodowych z zaprawy cementowo-wapiennej</t>
  </si>
  <si>
    <t>Odbicie tynków wewnętrznych o powierzchni ponad 5m2 na ścianach, filarach, pilastrach z zaprawy cementowo-wapiennej</t>
  </si>
  <si>
    <t>Rozebranie posadzek jednolitych cementowych lastrykowych</t>
  </si>
  <si>
    <t>Usunięcie z budynku gruzu i ziemi bez względu na kategorię z parteru</t>
  </si>
  <si>
    <t>Wywiezienie gruzu spryzmowanego samochodami samowyładowczymi - na każdy następny 1km ponad 1km</t>
  </si>
  <si>
    <t>Roboty rozbiórkowe - Piętro 1</t>
  </si>
  <si>
    <t>Rozebranie izolacji stropowej</t>
  </si>
  <si>
    <t>Roboty rozbiórkowe - Piętro 2</t>
  </si>
  <si>
    <t>Rozebranie ścianek grubości 1/2 cegły z cegieł na zaprawie cementowo-wapiennej</t>
  </si>
  <si>
    <t>Ręczne rozebranie kominów</t>
  </si>
  <si>
    <t>Rozebranie drewnianych podłóg ślepych</t>
  </si>
  <si>
    <t>Rozebranie zasypki stropowej</t>
  </si>
  <si>
    <t>Podbicie fundamentów - Piwnica</t>
  </si>
  <si>
    <t>Podkłady betonowe na podłożu gruntowym z betonu zwykłego.Beton zwykły z kruszywa naturalnego C8/10 (B-10)</t>
  </si>
  <si>
    <t>Ławy fundamentowe żelbetowe prostokątne o szerokości do 1,3m z ręcznym układaniem betonuBeton zwykły z kruszywa naturalnego C16/20 (B-20) szczelny</t>
  </si>
  <si>
    <t>Przygotowanie i montaż zbrojenia ze stali gładkiej w elementach budynków i budowli</t>
  </si>
  <si>
    <t>Przygotowanie i montaż zbrojenia ze stali żebrowanej w elementach budynków i budowli</t>
  </si>
  <si>
    <t>Osuszenie ścian fundamentowych</t>
  </si>
  <si>
    <t>Osuszenie ścian fundamentowych metodą mikrofalową</t>
  </si>
  <si>
    <t>Wykonanie poziomej izolacji przeciwwilgociowej w murach o grubości 2 1/2 cegły o normalnej twardości z wykonaniem otworów w 1 lub 2 poziomach metodą iniekcji ciśnieniowej</t>
  </si>
  <si>
    <t>Roboty konstrukcyjne - Piwnica</t>
  </si>
  <si>
    <t>Wypełnienie gniazd betonem Beton zwykły z kruszywa naturalnego C16/20 (B-20)</t>
  </si>
  <si>
    <t>Założenie belek stalowych z osiatkowaniem</t>
  </si>
  <si>
    <t>Ułożenie nadproży prefabrykowanych</t>
  </si>
  <si>
    <t>Podkłady na podłożu gruntowym z pospółki do betonów zwykłych</t>
  </si>
  <si>
    <t xml:space="preserve">Ławy fundamentowe żelbetowe prostokątne o szerokości do 0,6m z ręcznym układaniem betonuBeton zwykły z kruszywa naturalnego C16/20 (B-20) szczelny </t>
  </si>
  <si>
    <t>Płyty fundamentowe żelbetowe z ręcznym układaniem betonu</t>
  </si>
  <si>
    <t>Ściany budynków jednokondygnacyjnych o wysokości 4,5m, grubości 25cm na zaprawie cementowejBloczki ścienne betonowe 25x25x14cm</t>
  </si>
  <si>
    <t>System "Bloki żerańskie" - wieńce monolityczne zewnętrzne o szerokości do 30cm</t>
  </si>
  <si>
    <t>Płyty żelbetowe stropowe, płaskie lub na żebrach, grubości 8cm z ręcznym układaniem betonu</t>
  </si>
  <si>
    <t>Płyty żelbetowe z ręcznym układaniem betonu - dodatek za każdy 1cm różnicy w grubości płytyBeton zwykły z kruszywa naturalnego C20/25 (B-25)</t>
  </si>
  <si>
    <t>Izolacje przeciwwilgociowe poziome z papy zgrzewalnej w pomieszczeniach o powierzchni do 5m2</t>
  </si>
  <si>
    <t>Izolacje przeciwwilgociowe poziome z papy zgrzewalnej ław fundamentowych</t>
  </si>
  <si>
    <t>Izolacje poziome na wierzchu konstrukcji jednowarstwowe z płyt styropianowych EPS 10-038 #10cm na sucho</t>
  </si>
  <si>
    <t>Izolacja pozioma podposadzkowa przeciwwilgociowa i przeciwwodna z folii polietylenowej gr. 03 mm</t>
  </si>
  <si>
    <t>Podkłady betonowe na stropie z betonu zwykłegoBeton zwykły z kruszywa naturalnego C8/10 (B-10)</t>
  </si>
  <si>
    <t>Warstwy wyrównawcze z zaprawy cementowej grubości 20mm pod posadzki zatarte na ostro</t>
  </si>
  <si>
    <t>Warstwy wyrównawcze pod posadzki - dodatek lub potrącenie za zmianę grubości o 10mmDocelowa grubość 5 cm</t>
  </si>
  <si>
    <t>Kanały wentylacyjne z pustaków ceramicznych</t>
  </si>
  <si>
    <t>Wykopy o ścianach pionowych przy odkrywaniu odcinkami istniejących fundamentów głębokości do 1,5m w gruncie kategorii III</t>
  </si>
  <si>
    <t>Przygotowanie starego podłoża pod docieplenie metodą lekką-mokrą poprzez oczyszczenie mechaniczne i zmycie</t>
  </si>
  <si>
    <t>Ręczne gruntowanie powierzchni pionowych nieotynkowanych pod uszczelnienie</t>
  </si>
  <si>
    <t>Uszczelnienie masą  powierzchni pionowych poddanych działaniu wody pochodzącej z gruntu</t>
  </si>
  <si>
    <t>Wykonanie wyobleń (faset)</t>
  </si>
  <si>
    <t>Izolacja ochronna z folii kubelkowej</t>
  </si>
  <si>
    <t>Zasypanie wykopów z przerzutem ziemi na odległość do 3m i ubiciem warstwami co 15cm w gruncie kategorii III</t>
  </si>
  <si>
    <t>Obrzeża betonowe o wymiarach 20x6cm na podsypce piaskowej, z wypełnieniem spoin zaprawą cementową</t>
  </si>
  <si>
    <t>Profilowanie i zagęszczanie ręczne podłoża pod warstwy konstrukcyjne nawierzchni w gruncie kategorii III-IV</t>
  </si>
  <si>
    <t>Warstwy podsypkowe piaskowe o grubości po zagęszczeniu 3cm zagęszczane ręcznie</t>
  </si>
  <si>
    <t>Chodniki z kostki betonowej  grubości 60mm na podsypce cementowo-piaskowej grubości 50mm z wypełnieniem spoin piaskiem</t>
  </si>
  <si>
    <t>Wywiezienie gruzu spryzmowanego samochodami samowyładowczymi na odległość do 1km-uwzględnić opłate za wysypisko</t>
  </si>
  <si>
    <t>Roboty konstrukcyjne - Parter</t>
  </si>
  <si>
    <t>Wypełnienie gniazd betonem B-20</t>
  </si>
  <si>
    <t>Zamurowania z cegły</t>
  </si>
  <si>
    <t>Ściany budynków wielokondygnacyjnych z bloków wapienno-piaskowych drążonych typu 3NFD o grubości 25cm</t>
  </si>
  <si>
    <t>Ścianki działowe z bloczków silikatowych o wysokości do 4,5m na zaprawie tradycyjnej</t>
  </si>
  <si>
    <t>Otwory na okna w ścianach murowanych grubości do 1 cegły z cegieł pojedynczych, bloczków i pustaków</t>
  </si>
  <si>
    <t>otwór</t>
  </si>
  <si>
    <t>Ścianki jednowarstwowe 50-101na rusztach pojedynczych z pokryciem obustronnym z izolacją z wełny # 5cmPłyta gipsowo-kartonowa, zwykła grub. 12,5 mm (GKB)</t>
  </si>
  <si>
    <t>System "Bloki żerańskie" - wieńce monolityczne zewnętrzne o szerokości do 30cmBeton zwykły z kruszywa naturalnego C20/25 (B-25)</t>
  </si>
  <si>
    <t>Płyty żelbetowe stropowe, płaskie lub na żebrach, grubości 8cm z ręcznym układaniem betonuBeton zwykły z kruszywa naturalnego C20/25 (B-25)</t>
  </si>
  <si>
    <t>Płyta pochylniBeton zwykły z kruszywa naturalnego C20/25 (B-25)</t>
  </si>
  <si>
    <t>Izolacje poziome na wierzchu konstrukcji jednowarstwowe z płyt styropianowych na suchoPłyty styropianowe EPS 200-38 #(0,45-0,08)*0,5cm</t>
  </si>
  <si>
    <t>Roboty konstrukcyjne - Piętro 1</t>
  </si>
  <si>
    <t>Ścianki działowe z bloczków silikatowych gr. 12 cm o wysokości do 4,5m na zaprawie tradycyjnej</t>
  </si>
  <si>
    <t>Ścianki jednowarstwowe 50-101na rusztach pojedynczych z pokryciem obustronnym z izolacją z wełny #5cmPłyta gipsowo-kartonowa, zwykła grub. 12,5 mm (GKB)</t>
  </si>
  <si>
    <t>Ścianki jednowarstwowe 100-101na rusztach pojedynczych z pokryciem obustronnym z izolacją akustyczną z wełny #10cmPłyta gipsowo-kartonowa, zwykła grub. 12,5 mm (GKB)</t>
  </si>
  <si>
    <t>Roboty konstrukcyjne -  Piętro 2</t>
  </si>
  <si>
    <t>Ścianki dwuwarstwowe 100-101na rusztach pojedynczych z pokryciem obustronnymz izolacją cieplną z wełny #10cmPłyta gipsowo-kartonowa, zwykła grub. 12,5 mm (GKB)</t>
  </si>
  <si>
    <t>Tynki i malowanie ścian - Piwnica</t>
  </si>
  <si>
    <t>Tynki renowacyjne wykonywane ręcznie o grubości 2,5cm na ścianach płaskich wewnętrznych z cegły, pustaków ceramicznych, gazo i pianobetonów w pomieszczeniach o powierzchni do 5m2</t>
  </si>
  <si>
    <t>Gruntowanie preparatami gruntującymi  powierzchni pionowych</t>
  </si>
  <si>
    <t>Dwukrotne malowanie farbami emulsyjnymi wewnętrznych tynków gładkich bez gruntowaniaFarba  krzemianowa do stosowania wewnątrz i na zewnątrz.</t>
  </si>
  <si>
    <t>Pochylnia  - Piętro 2</t>
  </si>
  <si>
    <t>Uzupełnienie ścianek lub zamurowań otworów w ścianach z bloczków z betonu komórkowego #24cm - konstrukja pochylni</t>
  </si>
  <si>
    <t>Izolacje poziome na wierzchu konstrukcji -bloki z twardego styropianu #13,5</t>
  </si>
  <si>
    <t>Izolacje poziome na wierzchu konstrukcji -bloki z twardego styropianu #27cm</t>
  </si>
  <si>
    <t>Izolacje poziome na wierzchu konstrukcji -bloki z twardego styropianu #38,15cm</t>
  </si>
  <si>
    <t>Izolacje poziome na wierzchu konstrukcji -bloki z twardego styropianu #49,3cm</t>
  </si>
  <si>
    <t>Izolacje poziome na wierzchu konstrukcji -bloki z twardego styropianu #61,65</t>
  </si>
  <si>
    <t>Izolacje poziome na wierzchu konstrukcji -bloki z twardego styropianu #74cm</t>
  </si>
  <si>
    <t>Płyty żelbetowe  pochylni gr. 8 cmBeton zwykły z kruszywa naturalnego C20/25 (B-25)</t>
  </si>
  <si>
    <t>Płyty żelbetowe stropów i dachów. Dodatek za każdy 1 cm różnicy w grubościach płytyBeton zwykły z kruszywa naturalnego C20/25 (B-25)</t>
  </si>
  <si>
    <t>Schody żelbetowe proste na płycie grubości 8cm z ręcznym układaniem betonuBeton zwykły z kruszywa naturalnego C20/25 (B-25)</t>
  </si>
  <si>
    <t>Schody betonowe i żelbetowe - dodatek za każdy 1 cm różnicy grubości płytyBeton zwykły z kruszywa naturalnego C20/25 (B-25)</t>
  </si>
  <si>
    <t>Hydroizolacja ścian zewnętrznych</t>
  </si>
  <si>
    <t>Tynki, okładziny ścian -  Parter</t>
  </si>
  <si>
    <t>Gruntowanie preparatami gruntującymi  powierzchni poziomych</t>
  </si>
  <si>
    <t>Gładzie gipsowe grubości 3mm na podłożu z tynku, jednowarstwowe na stropach w pomieszczeniach o powierzchni ponad 5m2</t>
  </si>
  <si>
    <t>Gładzie gipsowe grubości 3mm na podłożu z tynku, jednowarstwowe na ścianach w pomieszczeniach o powierzchni podłogi ponad 5m2</t>
  </si>
  <si>
    <t>Dwukrotne malowanie farbami emulsyjnymi wewnętrznych podłoży gipsowych z gruntowaniemFarba lateksowa zmywalna</t>
  </si>
  <si>
    <t>Malowanie farbami emulsyjnymi powierzchni wewnętrznych - podłoży gipsowych - dodatek za każde dalsze malowanieFarba lateksowa zmywalna</t>
  </si>
  <si>
    <t>Podklad pod tynki dekoracyjne - nałożenie na podłoże pierwszej warstwy farby gruntującej</t>
  </si>
  <si>
    <t>Tynk dekoracyjny na ścianach z wyprawy kwarcowej</t>
  </si>
  <si>
    <t>Licowanie ścian płytkami na klej</t>
  </si>
  <si>
    <t>Tynki, okładziny ścian - Piętro 1</t>
  </si>
  <si>
    <t>Tynki zwykłe kategorii III ścian i słupów wykonywane ręcznie z transportem mechanicznym</t>
  </si>
  <si>
    <t>Tynki zwykłe kategorii III stropów i podciągów wykonywane ręcznie z transportem mechanicznym</t>
  </si>
  <si>
    <t>Gładzie gipsowe grubości 3mm na podłożu z płyt gipsowych, jednowarstwowe na ścianach w pomieszczeniach o powierzchni podłogi do 5m2</t>
  </si>
  <si>
    <t>Podkład pod tynki dekoracyjne - nałożenie na podłoże pierwszej warstwy farby gruntującej</t>
  </si>
  <si>
    <t>Tynk dekoracyjny na ścianach</t>
  </si>
  <si>
    <t>Licowanie ścian płytkami na klej.</t>
  </si>
  <si>
    <t>Okładziny ścienne z paneli akustycznych</t>
  </si>
  <si>
    <t>Dostaw i montaż pochwytow bezpieczeństwa przy oknach</t>
  </si>
  <si>
    <t>Tynki, okładziny ścian  - Piętro 2</t>
  </si>
  <si>
    <t>Okładziny słupów, belek i ościeży pojedyncze z płyt gipsowo-kartonowych (suche tynki gipsowe) na zaprawie</t>
  </si>
  <si>
    <t>Okładziny pojedyncze z płyt gipsowo-kartonowych (suche tynki gipsowe) na ścianach - dodatek za drugą warstwę na zaprawie</t>
  </si>
  <si>
    <t>Ochrona narożników wypukłych kątownikiem metalowym</t>
  </si>
  <si>
    <t>Izolacje cieplne i przeciwdźwiękowe pionowe z filców z wełny mineralnej #24cm układanych na sucho</t>
  </si>
  <si>
    <t>Okładziny stropów płytami gipsowo-kartonowymi na ruszcie metalowym pojedynczym mocowanym do podłoża z kształtowników CD i UD</t>
  </si>
  <si>
    <t>Okładziny stropów płytami gipsowo-kartonowymi na ruszcie metalowym z kształtowników CD i UD - dodatek za drugą warstwę</t>
  </si>
  <si>
    <t>Gruntowanie preparatami gruntującymi powierzchni pionowych</t>
  </si>
  <si>
    <t>Tynk dekoracyjny na ścianach z wyprawy krzemianowej</t>
  </si>
  <si>
    <t>Okładziny scienne z paneli akustycznych</t>
  </si>
  <si>
    <t>Dostaw i montaż pochwytów bezpieczeństwa przy oknach</t>
  </si>
  <si>
    <t>Obudowy kanałów wentylacyjnych</t>
  </si>
  <si>
    <t>Zamaskowanie kanałów wentylacyjnych pod stropem 45cm płytą wododporną GFK gr. 1,25 cm</t>
  </si>
  <si>
    <t>Obudowa kanałów wentylacyjnych pod stropem wys. 45cm i 75cm płytą wodoodporną GKF gr. 1,25 cm</t>
  </si>
  <si>
    <t>BAR - roboty wykończeniowe</t>
  </si>
  <si>
    <t>Ścianki działowe z bloczków SILKA M8 na zaprawie tradycyjnej  i cienkospoinowej (klejowej) - dodatlowe nakłady na murowanie pierwszej warstwy</t>
  </si>
  <si>
    <t>Ścianki działowe z bloczków SILKA M8 o wysokości do 4,5m na zaprawie tradycyjnej</t>
  </si>
  <si>
    <t>Blat górny i dolny baru wg PT #5cm</t>
  </si>
  <si>
    <t>Boazeria z plyty okleinowanej sosnowej</t>
  </si>
  <si>
    <t>Elementy wykończenia boazerii - listwa al</t>
  </si>
  <si>
    <t>Elementy wykończenia boazerii - rura d=50 ze stali nierdzewnej</t>
  </si>
  <si>
    <t>Elementy wykończenia boazerii - cokół szer. 35cm ze stali nierdzewnej</t>
  </si>
  <si>
    <t>Zabudowa meblowa z płyt fornirowanych</t>
  </si>
  <si>
    <t>RAZEM 1.4 Podłoża i posadzki do Zestawienia Zbiorczego</t>
  </si>
  <si>
    <t>Posadzki - Piwnica</t>
  </si>
  <si>
    <t>Posadzki jednobarwne z płytek kamionkowych GRES 30x30cm w pomieszczeniach o powierzchni do 10m2 na zaprawach klejowych  o grubości warstwy 5mm</t>
  </si>
  <si>
    <t>Cokoliki na zaprawach klejowych z płytek kamionkowych GRES 15x15cm w pomieszczeniach o powierzchni do 10m2</t>
  </si>
  <si>
    <t>Posadzka z płytek kwsoodpornych</t>
  </si>
  <si>
    <t>Cokoliki z płytek z kamieni sztucznych o wysokości 10cm układanych na klej metodą zwykłą z przecinaniem płytek</t>
  </si>
  <si>
    <t>Posadzki betonowe</t>
  </si>
  <si>
    <t>Strop nad piwnicą D1</t>
  </si>
  <si>
    <t>Izolacje poziome na wierzchu konstrukcji jednowarstwowe z płyt styropianowych EPS 100-038 #12cm na sucho</t>
  </si>
  <si>
    <t>Izolacja pozioma podposadzkowa przeciwwilgociowa  z folii polietylenowej gr. 0,3 mm</t>
  </si>
  <si>
    <t>Warstwy wyrównawcze pod posadzki - dodatek lub potrącenie za zmianę grubości o 10mm- docelowa grubość 5 cm</t>
  </si>
  <si>
    <t>Strop E1</t>
  </si>
  <si>
    <t>Podkłady betonowe na podłożu gruntowym z betonu zwykłegoBeton zwykły z kruszywa naturalnego C8/10 (B-10)</t>
  </si>
  <si>
    <t>Izolacje poziome na wierzchu konstrukcji jednowarstwowe z płyt styropianowych EPS 100-038 #10cm na sucho</t>
  </si>
  <si>
    <t>Izolacja pozioma podposadzkowa przeciwwilgociowa  z folii polietylenowej grubości 0,3 mm</t>
  </si>
  <si>
    <t>Posadzki -  Parter</t>
  </si>
  <si>
    <t>Posadzki z płyt z konglomeratów kamiennych na spoiwie poliestrowym o stosunku obwodu do powierzchni ponad 15 m/m2</t>
  </si>
  <si>
    <t>Cokoliki z płyt z konglomeratów kamiennych na spoiwie poliestrowym o wysokości do 20cm</t>
  </si>
  <si>
    <t>Posadzka z płytek z kamieni sztucznych układanych na klej</t>
  </si>
  <si>
    <t>Posadzki wielobarwne z płytek kamionkowych GRES w pomieszczeniach o powierzchni ponad 10m2 na zaprawach klejowych  o grubości warstwy 5mm</t>
  </si>
  <si>
    <t>Cokoliki na zaprawach klejowych  z płytek kamionkowych GRES wysokości 10 cm w pomieszczeniach o powierzchni ponad 10m2</t>
  </si>
  <si>
    <t>Warstwy wyrównujące i wygładzające z zaprawy samopoziomującej o grubości 5mm wykonywane w pomieszczeniach o powierzchni do 8m2 (zaprawa sucha mieszanka)</t>
  </si>
  <si>
    <t>Posadzki z tworzyw sztucznych z wykładzin tekstylnych rulonowych WA klejonych do podkładu</t>
  </si>
  <si>
    <t>Listwy przyścienne z polichlorku winylu klejoneAnalogia: Listwy przyścienne obłozone paskiem wykładziny wyś. 10 cm</t>
  </si>
  <si>
    <t>Strop C1 - Piętro 1</t>
  </si>
  <si>
    <t>Izolacje poziome na wierzchu konstrukcji jednowarstwowe z płyt styropianowych EPS 100-038 #4cm na sucho</t>
  </si>
  <si>
    <t>Posadzki - Piętro 1</t>
  </si>
  <si>
    <t>Posadzki wielobarwne z płytek kamionkowych GRES  w pomieszczeniach o powierzchni ponad 10m2 na zaprawach klejowych  o grubości warstwy 5mm</t>
  </si>
  <si>
    <t>Cokoliki na zaprawach klejowych  z płytek kamionkowych GRES wysokości 12,5 cm w pomieszczeniach o powierzchni ponad 10m2</t>
  </si>
  <si>
    <t>Warstwy wyrównujące i wygładzające z zaprawy samopoziomującej o grubości 5mm wykonywane w pomieszczeniach o powierzchni do 8m2 (zaprawa  - sucha mieszanka)</t>
  </si>
  <si>
    <t>Posadzki z tworzyw sztucznych z wykładzin tekstylnych WA   klejonych do podkładu</t>
  </si>
  <si>
    <t>Posadzki z tworzyw sztucznych z wykładzin tekstylnych WD  klejonych do podkładu</t>
  </si>
  <si>
    <t>Listwy przyścienne z polichlorku winylu klejoneAnalogia: Listwy obłozone paskiem wykładziny wys. 10 cm</t>
  </si>
  <si>
    <t>Posadzki z deszczułek posadzkowych układane na klej</t>
  </si>
  <si>
    <t>Strop C1 - Piętro 2</t>
  </si>
  <si>
    <t>Izolacja pozioma podposadzkowa przeciwwilgociowaz folii polietylenowej gr. 03 mm</t>
  </si>
  <si>
    <t>Strop B3 - Piętro 2</t>
  </si>
  <si>
    <t>Izolacje poziome na wierzchu konstrukcji jednowarstwowe z płyt styropianowych EPS 100-038 #20+11=31cm na sucho</t>
  </si>
  <si>
    <t>Izolacja pozioma podposadzkowa przeciwwilgociowa  z folii polietylenowej gr.  0,3 mm</t>
  </si>
  <si>
    <t>Izolacje cieplne poddasz z wełny mineralnej #24cm</t>
  </si>
  <si>
    <t>Posadzki - Piętro 2</t>
  </si>
  <si>
    <t>Posadzka z płytek z kamieni sztucznych układanych na klej.</t>
  </si>
  <si>
    <t>Cokoliki na zaprawach klejowych z płytek kamionkowych GRES wys. 12,5 cm w pomieszczeniach o powierzchni ponad 10m2</t>
  </si>
  <si>
    <t>Warstwy wyrównujące i wygładzające z zaprawy samopoziomującej o grubości 5mm wykonywane w pomieszczeniach o powierzchni do 8m2 (zaprawa CERESIT CN-72 - sucha mieszanka)</t>
  </si>
  <si>
    <t>Posadzki z tworzyw sztucznych z wykładzin tekstylnych  klejonych do podkładu</t>
  </si>
  <si>
    <t>Posadzki z tworzyw sztucznych z wykładzin tekstylnych   klejonych do podkładu</t>
  </si>
  <si>
    <t>Posadzki z wykładzin z tworzyw sztucznych rulonowych</t>
  </si>
  <si>
    <t>Listwy przyścienne z polichlorku winylu klejoneListwy przyścienne z polichlorku winylu klejoneAnalogia: Listwy obłożone paskiem wykładziny wys. 10 cm</t>
  </si>
  <si>
    <t>Posadzki i balustrady klatki schodowej</t>
  </si>
  <si>
    <t>Okładziny schodów płytami z konglomeratów - podstopnice</t>
  </si>
  <si>
    <t>Pochwyty dla  pochylni II p</t>
  </si>
  <si>
    <t>Obmurowanie kominów - Poddasze</t>
  </si>
  <si>
    <t>Okładanie kominów cegłami silikatowymi grubości 1/2 cegły</t>
  </si>
  <si>
    <t>Nakrywy attyk ścian ogniowych i kominów o średniej grubości 7cmBeton zwykły z kruszywa naturalnego C16/20 (B-20)</t>
  </si>
  <si>
    <t>Ocieplenie ścian kominowych na poddaszu -wełna min. + tynk</t>
  </si>
  <si>
    <t>Strop B1 - Poddasze</t>
  </si>
  <si>
    <t>Izolacja pozioma -paroizolacja</t>
  </si>
  <si>
    <t>Legary pod deskowanie ażurowe z połączeniem z konstrukcją stropu</t>
  </si>
  <si>
    <t>Deskowanie ażurowe w formie pomostu technicznego na legarach</t>
  </si>
  <si>
    <t>Przebudowa dachu</t>
  </si>
  <si>
    <t>Rozebranie kominów wolno stojących</t>
  </si>
  <si>
    <t>Przetransportowanie gruzu na ziemię</t>
  </si>
  <si>
    <t>Demontaż wyłazów dachowych</t>
  </si>
  <si>
    <t>Uzupełnienie pokrycia dachowego po kominach</t>
  </si>
  <si>
    <t>Montaż elementów komunikacji - stopień kominiarski</t>
  </si>
  <si>
    <t>Montaż elementów komunikacji - ława kominiarska  -uzupelnienie istniejącej</t>
  </si>
  <si>
    <t>RAZEM 1.5 Przebudowa poddasza i dachu do Zestawienia Zbiorczego</t>
  </si>
  <si>
    <t>Drzwi aluminiowe jednoskrzydlowe DEM1  ppoż. EI 30</t>
  </si>
  <si>
    <t>Drzwi aluminiowe jednoskrzydlowe DEM2  ppoż. EI 30</t>
  </si>
  <si>
    <t>Drzwi aluminiowe jednoskrzydlowe DEM3  ppoż. EI 30</t>
  </si>
  <si>
    <t>Drzwi aluminiowe jednoskrzydlowe DEM4  ppoż. EI 30</t>
  </si>
  <si>
    <t>Drzwi aluminiowe jednoskrzydlowe DEM5  ppoż. EI 30</t>
  </si>
  <si>
    <t>Drzwi aluminiowe jednoskrzydlowe DEM6  ppoż. EI 30</t>
  </si>
  <si>
    <t>Drzwi aluminiowe jednoskrzydlowe DEM7  ppoż. EI 30</t>
  </si>
  <si>
    <t>Drzwi aluminiowe jednoskrzydlowe DS1  ppoż. EI 30</t>
  </si>
  <si>
    <t xml:space="preserve">Drzwi aluminiowe jednoskrzydlowe DS3  ppoż. EI 30 </t>
  </si>
  <si>
    <t>Drzwi aluminiowe jednoskrzydlowe DS4  ppoż. EI 30</t>
  </si>
  <si>
    <t>Drzwi aluminiowe jednoskrzydlowe DS7  ppoż. EI 60</t>
  </si>
  <si>
    <t>Drzwi aluminiowe jednoskrzydlowe DS9  ppoż. EI 30</t>
  </si>
  <si>
    <t>Drzwi aluminiowe jednoskrzydlowe DS10   ppoż. EI 30</t>
  </si>
  <si>
    <t>Drzwi aluminiowe dwuskrzydlowe DS2  ppoż. EI 30</t>
  </si>
  <si>
    <t>Drzwi aluminiowe dwuskrzydlowe DS5</t>
  </si>
  <si>
    <t>Drzwi aluminiowe dwuskrzydlowe DS6</t>
  </si>
  <si>
    <t>Drzwi aluminiowe dwuskrzydlowe DS8</t>
  </si>
  <si>
    <t>Ściany aluminiowe przedsonka ejściowego ozn. Nr 1  z drzwiami dwuskrzydłowymi DWS1</t>
  </si>
  <si>
    <t>Okno aluminiowe OW2</t>
  </si>
  <si>
    <t>Witryna OW1</t>
  </si>
  <si>
    <t>Drzwi stalowe pełne DM1   ppoż. EI 30</t>
  </si>
  <si>
    <t>Drzwi stalowe pełne DM2   ppoż. EI 60</t>
  </si>
  <si>
    <t xml:space="preserve">Drzwi stalowe pełne DM3  </t>
  </si>
  <si>
    <t>Drzwi stalowe pełne DM4 z zamkiem z kodem dostepu</t>
  </si>
  <si>
    <t xml:space="preserve">Ościeżnica regulowana+skrzydło drzwiowe D1   </t>
  </si>
  <si>
    <t xml:space="preserve">Ościeżnica regulowana+skrzydło drzwiowe D2   </t>
  </si>
  <si>
    <t xml:space="preserve">Ościeżnica regulowana+skrzydło drzwiowe D3   </t>
  </si>
  <si>
    <t xml:space="preserve">Ościeżnica regulowana+skrzydło drzwiowe D4  </t>
  </si>
  <si>
    <t>Ościeżnica regulowana+skrzydło drzwiowe D5   (dwuskrzydłowe)</t>
  </si>
  <si>
    <t>Ościeżnica regulowana+skrzydło drzwiowe DŁ1</t>
  </si>
  <si>
    <t xml:space="preserve">Ościeżnica regulowana+skrzydło drzwiowe DŁ2 </t>
  </si>
  <si>
    <t xml:space="preserve">Ościeżnica regulowana+skrzydło drzwiowe DŁ3 </t>
  </si>
  <si>
    <t xml:space="preserve">Ościeżnica regulowana+skrzydło drzwiowe DDS1   </t>
  </si>
  <si>
    <t>Ościeżnica regulowana+skrzydło drzwiowe DDS1</t>
  </si>
  <si>
    <t>Ościeżnica regulowana+skrzydło drzwiowe DW1  ppoż. EI 30 dwuskrzydłowe</t>
  </si>
  <si>
    <t xml:space="preserve">Ościeżnica regulowana+skrzydło drzwiowe DA1   </t>
  </si>
  <si>
    <t xml:space="preserve">Ościeżnica regulowana+skrzydło drzwiowe DA2   </t>
  </si>
  <si>
    <t>Ościeżnica regulowana+skrzydło drzwiowe DOP</t>
  </si>
  <si>
    <t xml:space="preserve">Drzwi zewnetrzne stalowe ocieplane DZ1   </t>
  </si>
  <si>
    <t>Stolarka wewnętrzna - dostawa i montaż</t>
  </si>
  <si>
    <t>RAZEM 1.6 Stolarka wewnętrzna - dostawa i montaż do Zestawienia Zbiorczego</t>
  </si>
  <si>
    <t>Zainstalowanie i uruchomienie windy</t>
  </si>
  <si>
    <t>Dostawa i montaż  windy o nośności 630 kg, dlas 8 osób zgodnej z SIWZ wraz z  uruchomieniem oraz przekazaniem do użytkowania</t>
  </si>
  <si>
    <t>RAZEM 1.7 Zainstalowanie i uruchomienie windy do Zestawienia Zbiorczego</t>
  </si>
  <si>
    <t>Demontaż krat średnio ozdobnych</t>
  </si>
  <si>
    <t>Wykucie z muru. Wykucie ościeżnic drewnianych. o powierzchni ponad 2 m2</t>
  </si>
  <si>
    <t>Okna ościeżnicowe, skrzynkowe i drzwi balkonowe, fabrycznie wykończone. Analogia: Okna skrzynkowe z drewna klejonego odtworzone na wzór istniejących.</t>
  </si>
  <si>
    <t>Podmurowanie pod parapety okien nr 10</t>
  </si>
  <si>
    <t>Okna ościeżnicowe, skrzynkowe i drzwi balkonowe, fabrycznie wykończone. Analogia: Drzwi zewnętrzne drewniane odtworzone na wzór istniejących.</t>
  </si>
  <si>
    <t>Wykucie z muru. Wykucie ościeżnic drewnianych. o powierzchni do 1 m2</t>
  </si>
  <si>
    <t>Uzupełnienie ścian lub zamurowanie otworów w ścianach na zaprawie cementowo-wapiennej cegłami -  zamurowanie okien w piwnicy</t>
  </si>
  <si>
    <t>Uzupełnienie tynków zwykłych wewnętrznych kat.III z zaprawy cem.-wap. o powierzchni 0.26-0.5 m2 na podłożach z cegły, pustaków ceramicznych, betonu na ścianach</t>
  </si>
  <si>
    <t>Wymiana podokienników drewnianych</t>
  </si>
  <si>
    <t>RAZEM 1.8 Wymiana stolarki zewnętrznej do Zestawienia Zbiorczego</t>
  </si>
  <si>
    <t xml:space="preserve">RAZEM Roboty budowlane </t>
  </si>
  <si>
    <t>Przedmiar Nr 1 - Roboty budowlane 
(suma pozycji od 1.1 do 1.9) w tym:</t>
  </si>
  <si>
    <t>RAZEM 1.9 Renowacja elewacji do Zestawienia Zbiorczego</t>
  </si>
  <si>
    <t>Rusztowania zewnętrzne rurowe. Wysokość rusztowania do 15 m</t>
  </si>
  <si>
    <t>Wykucie bruzd dla przewodów wtynkowych i rur o średnicy do 47 mm. Dla przew.wtynkow.wykuwane mechanicznie. podłoże - cegła</t>
  </si>
  <si>
    <t>Układanie rur winidurowych p.t. w podłożu różnym od betonu w gotowych bruzdach. Rura o średnicy 28 mm. bez zaprawiania bruzd</t>
  </si>
  <si>
    <t>Zaprawianie bruzd o szerokości do 100mm</t>
  </si>
  <si>
    <t>Demontaż istniejących zwodów pionowych i ich ponowny montaż w rurach instalacyjnych pod tynk.</t>
  </si>
  <si>
    <t>Demontaż dźwiczek rewizyinych na złączach kontrolnych.</t>
  </si>
  <si>
    <t>Rozebranie pokryć, rynien, rur spust.i obróbek blach.oraz przyg.blachy z rozbiórki do dalsz.użytku. Rozebranie rur spustowych z blachy nie nadającej się do użytku</t>
  </si>
  <si>
    <t>Rozebranie pokryć, rynien, rur spust.i obróbek blach.oraz przyg.blachy z rozbiórki do dalsz.użytku. Rozebranie obróbek murów ogniowych, okapów kołnierzy, gzymsów itp.. z blachy nie nadającej się do użytku</t>
  </si>
  <si>
    <t>Demontaż istniejących reklam z elewacji</t>
  </si>
  <si>
    <t>Rozebranie istniejących zadaszeń</t>
  </si>
  <si>
    <t>Odbicie starych tynków zdezintegrowanych partii tynku</t>
  </si>
  <si>
    <t>Zszycie pękniętych ścian zgodnie z projektem.</t>
  </si>
  <si>
    <t>Wywiezienie gruzu spryzmowanego samochodami samowyładowczymi na odl.do 1 km</t>
  </si>
  <si>
    <t>Wywóz ziemi samochodami skrzyniowymi - za każdy następny 1 km</t>
  </si>
  <si>
    <t>Koszt utylizacji</t>
  </si>
  <si>
    <t>Naprawa nadproży</t>
  </si>
  <si>
    <t>Oczyszczenie powierzchni murów przy użyciu szczotek stalowych. Oczyszczenie ścian w miejscach łatwodostępnych o pow. ponad 5,0 m2</t>
  </si>
  <si>
    <t>Dezynfekcja ścian  preparatem biobójczym</t>
  </si>
  <si>
    <t>Wzmacnianie tynków osłabionych powierzchniowo preparatem krzemianowymAnalogia: zagruntowanie muru preparatem krzemianowym</t>
  </si>
  <si>
    <t>Tynki zewnętrzne boniowane w jednym z systemów renowacji starego budownictwa.</t>
  </si>
  <si>
    <t>Wykonanie tynków zewnętrznych szlachetnych na ścianach w jednym z systemów renowacji starego budownictwa.</t>
  </si>
  <si>
    <t>Wykonanie tynków zewnętrznych szlachetnych na ościeżach o szer. do 30 cm w jednym z systemów renowacji starego budownictwa.</t>
  </si>
  <si>
    <t>Profile ciągnione szlachetne o szer. w rozwinięciu do 30 cm - gzymsy, listwy, listwy wokółokienne, parapety</t>
  </si>
  <si>
    <t>Malowanie tynków zewnętrznych wraz z ozdobami farbą przepuszczalną dla pary wodnej</t>
  </si>
  <si>
    <t>(z.VI) Obróbki blacharskie z blachy powlekanej o szer.w rozwinięciu ponad 25 cm</t>
  </si>
  <si>
    <t>Rury spustowe - montaż gotowych elementów z blachy stalowej ocynkowanej i blachy z cynku. Rury spustowe okrągłe o średnicy 15 cm. z blachy stalowej ocynkowanejRury spustowe systemowe  d=15,0 cm  z blachy powlekanej zgodnie z kolorystyką.</t>
  </si>
  <si>
    <t>1 m</t>
  </si>
  <si>
    <t>Konstrukcje daszków jednospadowe wraz z pokryciem z poliwęglanu</t>
  </si>
  <si>
    <t>Balustrady zewnętrzne stalowe lakierowane proszkowo</t>
  </si>
  <si>
    <t/>
  </si>
  <si>
    <t>System wykrywania i sygnalizacji pożaru</t>
  </si>
  <si>
    <t>Trasy kablowe</t>
  </si>
  <si>
    <t>ST-TT-01</t>
  </si>
  <si>
    <t>Mechaniczne przebijanie otworów w ścianach lub stropach betonowych o długości przebicia do 40 cm - śr. rury do 25 mm</t>
  </si>
  <si>
    <t>otw.</t>
  </si>
  <si>
    <t>Mechaniczne przebijanie otworów w ścianach lub stropach z gipsu lub gazobetonu o długości przebicia do 30 cm - śr. rury do 25 mm</t>
  </si>
  <si>
    <t>Montaż przepustów rurowych w ścianie - długość przepustu do 1 m - śr.zewnętrzna rury do 25 mm</t>
  </si>
  <si>
    <t>przepust.</t>
  </si>
  <si>
    <t>Uszczelnianie wprowadzeń kabli do rury na ścianie lub na słupie - otwór wolny lub częściowo zajęty - masa ogniotrwała</t>
  </si>
  <si>
    <t>Przewody kabelkowe o łącznym przekroju żył do Cu-6/Al-12 mm2 układane w gotowych bruzdach bez zaprawiania bruzd na podłożu nie-betonowym</t>
  </si>
  <si>
    <t>Osadzenie w podłożu kołków metalowych kotwiących M6 w gotowych ślepych otworach</t>
  </si>
  <si>
    <t>Montaż uchwytów pod przewody kabelkowe układane pojedynczo z przyg.podłoża mechanicznie - przykręcanie do kołków plastikowych w podłożu z cegły</t>
  </si>
  <si>
    <t>Przewody kabelkowe n.t. w powłocepolwinitowej (łączny przekrój żył do 6-Cu/12-Al mm2) mocowane na uprzednio zainstalowanych uchwytach odstępowych</t>
  </si>
  <si>
    <t>Montaż urządzeń</t>
  </si>
  <si>
    <t>Instalowanie gniazd w wykonaniu zwykłym do samoczynnych ostrzegaczy pożarowych-czujek kołkami rozporowymi na betonie - gniazdo czujki pożarowej</t>
  </si>
  <si>
    <t>Instalowanie optycznych czujek dymu w uprzednio zainstalowanych gniazdach i obudowach wraz ze sprawdzeniem - czujka optyczna dymu z izolatorem zwarć, adresowalna</t>
  </si>
  <si>
    <t>Instalowanie czujek temperatury nadmiernych różnic w uprzednio zainstalowanych gniazdach i obudowach wraz ze sprawdzeniem - czujka optyczno temperaturowa z izolatorem zwarć</t>
  </si>
  <si>
    <t>Instal.puszek podtynk.do ręcznych ostrzegaczy pożarow.-przycisków na betonie - obudowa do montażu ROP</t>
  </si>
  <si>
    <t>Instalowanie ręcznych ostrzegaczy pożaru - przycisków w uprzednio zainstalowanych gniazdach i obudowach wraz ze sprawdzeniem - ręczny ostrzegacz pożarowy adresowalny z izolatorem zwarć</t>
  </si>
  <si>
    <t>Zainstalowanie dodatkowych urządzeń SAP na gotowym podłożu z podłączeniem - podcentralka -  - moduł liniowy wyjściowo/wejściowy w obudowie - moduł 4 wejścia/4 wyjścia z obudową</t>
  </si>
  <si>
    <t>Zainstalowanie dodatkowych urządzeń SAP na gotowym podłożu z podłączeniem - bariera ochronna - puszka instalacyjna ochronna PIP-1A zapewniająca ciągłość linii sygnałowej</t>
  </si>
  <si>
    <t>Montaż sygnalizatora akustycznego wewnętrznego lub zewnętrznego (wewnętrzny akustyczno-optyczny) - sygnalizator akustyczny z opcja LED typu SA-K7N/9m  lub inny o nie gorszych parametrach</t>
  </si>
  <si>
    <t>Montaż sygnalizatora akustycznego wewnętrznego lub zewnętrznego (wewnętrzny akustyczno-optyczny) - sygnalizator akustyczny zewnętrzny</t>
  </si>
  <si>
    <t>Zarabianie i podłączanie końców kabli i przewodów stacyjnych bez ekranu o 2 żyłach o średnicy do 0.9 mm pod zaciski</t>
  </si>
  <si>
    <t>końc.</t>
  </si>
  <si>
    <t>Montaż urządzenia zdalnej transmisji i monitoringu - interfejs akustyczny sygnalizujący wykorzystujący sieć telefoniczną</t>
  </si>
  <si>
    <t>Montaż centrali pożarowej</t>
  </si>
  <si>
    <t>Zainstalowanie centralek sygnalizacji pozaru CSP 20 NN na betonie-centrala sygnalizacji  pożaru, system adresowalny (2  pętle dozorowe, 252 adresy, wyświetlacz, 1 wyj. sygnalizatorów, wyj. monitoringu,  8 wej./wyj. OC, port Ethernet</t>
  </si>
  <si>
    <t>Montaż akumulatora bezobsługowego o poj. do 130 Ah - akumulator 26Ah/12V</t>
  </si>
  <si>
    <t>Programowanie i uruchomienie systemu wykrywania i sygnalizacji pożaru</t>
  </si>
  <si>
    <t>Sprawdzenie i uruchomienie linii dozorowych o 40 punktach</t>
  </si>
  <si>
    <t>Programowanie linii dozorowych SAP w centralkach i przystawkach - wariant A (alarm dwustopniowy zwykły) - programowanie elementów adresowalnych /czujki, ROP-y, moduły sterowania/</t>
  </si>
  <si>
    <t>wariant.</t>
  </si>
  <si>
    <t>Programowanie i uruchomienie oprogramowania zarządzającego i nadzorującego systemy alarmowe -</t>
  </si>
  <si>
    <t>instr.</t>
  </si>
  <si>
    <t>System oddymiania grawitacyjnego klatki schodowej</t>
  </si>
  <si>
    <t>Mechaniczne przebijanie otworów w ścianach lub stropach betonowych o długości przebicia do 30 cm - śr. rury do 25 mm</t>
  </si>
  <si>
    <t>Przewody kabelkowe o łącznym przekroju żył do 7.5 mm2 układane w gotowych bruzdach na podłożu innym niż beton-przewody do zasilania siłowników okien oraz centrali oddymiania</t>
  </si>
  <si>
    <t>Przewody kabelkowe o łącznym przekroju żył do 7.5 mm2 układane w gotowych bruzdach na podłożu innym niż beton- przewody do przycisków oddymiania HTKSH PH90 4x2x0.8mm</t>
  </si>
  <si>
    <t>Przewody kabelkowe o łącznym przekroju żył do 7.5 mm2 układane w gotowych bruzdach na podłożu innym niż beton-  przewody do przycisku przewietrzania typu YnTKSY 2x2x0.8mm</t>
  </si>
  <si>
    <t>Montaż i uruchomienie</t>
  </si>
  <si>
    <t>Zainstalowanie centralek sygnalizacji pożaru CSP do 5 NN na cegle - centrala oddymiania</t>
  </si>
  <si>
    <t>Instalowanie puszek. gniazd do samoczynnych ostrzegaczy pożarowych-czujek na cegle - obudowa przycisku oddymiania</t>
  </si>
  <si>
    <t>Instalowanie ręcznych ostrzegaczy pożaru - przycisków w uprzednio zainstalowanych gniazdach i obudowach wraz ze sprawdzeniem - przycisk oddymiania</t>
  </si>
  <si>
    <t>Instalowanie puszek. gniazd do samoczynnych ostrzegaczy pożarowych-czujek na cegle - obudowa przycisku przewietrzania</t>
  </si>
  <si>
    <t>Instalowanie ręcznych ostrzegaczy pożaru - przycisków w uprzednio zainstalowanych gniazdach i obudowach wraz ze sprawdzeniem - przycisk przewietrzania</t>
  </si>
  <si>
    <t>Montaż elektromechanicznych elementów blokujących - elektromechaniczna blokada wysuwna - siłownik klapy dymowej</t>
  </si>
  <si>
    <t>Montaż elektromechanicznych elementów blokujących - elektromechaniczna blokada wysuwna - siłownik drzwi napowietrzania</t>
  </si>
  <si>
    <t>Praca próbna systemu kontroli dostępu - próby pomontażowe elektromechanicznych elementów blokujących /siłowniki okien oddymiania/</t>
  </si>
  <si>
    <t>Sprawdzenie i uruchomienie linii dozorowych konwencjonalnych do 4 elementów liniowych</t>
  </si>
  <si>
    <t>System sygnalizacji włamania i napadu</t>
  </si>
  <si>
    <t>Trasy kablowe systemu alarmowego</t>
  </si>
  <si>
    <t>Mechaniczne przebijanie otworów w ścianach lub stropach betonowych o długości przebicia do 30 cm - śr. rury do 40 mm</t>
  </si>
  <si>
    <t>Wykucie bruzd o szer do 2,5 cm w ścianach - podłoże z cegły</t>
  </si>
  <si>
    <t>Rury winidurowe karbowane (giętkie) układane p.t. w gotowych bruzdach (średnicy do 36 mm podłoże inne niż beton) - Rura elektroinstalacyjna PVC, karbowana, giętka RKLG 25</t>
  </si>
  <si>
    <t>Przewody kabelkowe o łącznym przekroju żył do 7.5 mm2 wciągane do rur - Kabel telefoniczny stacyjny, typu YTKSY 3x2x0,5 mm</t>
  </si>
  <si>
    <t>Przewody kabelkowe o łącznym przekroju żył do 7.5 mm2 wciągane do rur - Kabel kat. 5e UTP, wersja LSOH - klawiatura</t>
  </si>
  <si>
    <t>Montaż elementów systemu alarmowego</t>
  </si>
  <si>
    <t>Montaż czujki ruchu- pasywna podczerwieni i mikrofalowa z antymaskingiem</t>
  </si>
  <si>
    <t>Montaż elementów obsługowych - Klawiatura centrali alarmowej</t>
  </si>
  <si>
    <t>Montaż sygnalizatora akustycznego wewnętrznego lub zewnętrznego</t>
  </si>
  <si>
    <t>Montaż urządzenia zdalnej transmisji i monitoringu - interfejs cyfrowy sygnalizujący wykorzystujący specjalizowane tory transmisji</t>
  </si>
  <si>
    <t>Montaż centrali alarmowej</t>
  </si>
  <si>
    <t>Montaż modułowej centrali alarmowej do 16 linii dozorowych - Centrala alarmowa</t>
  </si>
  <si>
    <t>Montaż dodatkowej karty funkcyjnej centrali alarmowej - karta (grupowa) konwencjonalna do 8 linii</t>
  </si>
  <si>
    <t>Montaż akumulatora bezobsługowego o poj. do 10 Ah</t>
  </si>
  <si>
    <t>Uruchomienie i testowanie systemu</t>
  </si>
  <si>
    <t>Praca próbna i testowanie systemu alarmowego do 24 elementów liniowych</t>
  </si>
  <si>
    <t>CCTV</t>
  </si>
  <si>
    <t>Rury winidurowe karbowane (giętkie) układane p.t. w gotowych bruzdach (średnicy do 36 mm podłoże betonowe)</t>
  </si>
  <si>
    <t>Przewody kabelkowe w powłoce polwinitowej (łączny przekrój żył Cu-6/Al-12 mm2) wciągane do rur - Kabel U/UTP kat.6</t>
  </si>
  <si>
    <t>Przewody kabelkowe w powłoce polwinitowej (łączny przekrój żył Cu-6/Al-12 mm2) wciągane do rur - Kabel RG59</t>
  </si>
  <si>
    <t>Montaż urządzeń i uruchomienie</t>
  </si>
  <si>
    <t>Montaż elementów systemu telewizji użytkowej - kamera TVU wewnętrzna</t>
  </si>
  <si>
    <t>Montaż elementów systemu telewizji użytkowej - kamera TVU zewnętrzna</t>
  </si>
  <si>
    <t>Dodatek za utrudnienia przy montażu elementów systemu TVU - obiektyw ze zmienną ogniskową</t>
  </si>
  <si>
    <t>Próby funkcjonowania elementów systemu telewizji użytkowej - kamera TVU wewnętrzna</t>
  </si>
  <si>
    <t>Próby funkcjonowania elementów systemu telewizji użytkowej - kamera TVU zewnętrzna</t>
  </si>
  <si>
    <t>Montaż elementów systemu telewizji użytkowej - monitor TVU 22" FullHD, HDMI, 2xBNC</t>
  </si>
  <si>
    <t>Próby funkcjonowania elementów systemu telewizji użytkowej - monitor TVU</t>
  </si>
  <si>
    <t>Montaż elementów systemu telewizji użytkowej - urządzenie do cyfrowego zapisu obrazu - Rejestrator IP, 16 kanałów, 400 kl./s, 16 kanałów PoE, 4 dyski 3TB, HDMI, VGA, BNC, eSATA,</t>
  </si>
  <si>
    <t>Montaż paneli rozdzielczych 24xRJ45 w przygotowanych stelażach 19" - 19" panel krosowy 24xRJ45, kat.6, UTP, LSA, 1U</t>
  </si>
  <si>
    <t>Montaż paneli rozdzielczych 24xRJ45 w przygotowanych stelażach 19" - 19" organizer kablowy, poziomy, 5 uchwytów 50mm z tworzywa</t>
  </si>
  <si>
    <t>Montaż wyposażenia szaf dystrybucyjnych 19" - SF500-48 48x10/100, 4xGig(2x5G SFP) Stackable Managed Switch</t>
  </si>
  <si>
    <t>Montaż elementów systemu telewizji użytkowej - nadajnik/odbiornik transmisji cyfrowej sygnałów video (za każdy układ transmisyjny)</t>
  </si>
  <si>
    <t>Montaż wyposażenia szaf dystrybucyjnych 19" - Kabel krosowy RJ45-RJ45 kat.6/klasa E UTP 2m, szary</t>
  </si>
  <si>
    <t>Próby funkcjonowania elementów systemu telewizji użytkowej - urządzenie do cyfrowego zapisu obrazu</t>
  </si>
  <si>
    <t>Programowanie i uruchomienie oprogramowania zarządzającego i nadzorującego systemy alarmowe -  oprogramowanie systemu cctv</t>
  </si>
  <si>
    <t>Okablowanie strukturalne</t>
  </si>
  <si>
    <t>Mechaniczne wykonanie ślepych otworów i wnęk w betonie, głębokość do 8 cm i średnicy do 10 mm</t>
  </si>
  <si>
    <t>Osadzenie w podłożu kołków, na ścianie lub stropie, kołki kotwiące M6</t>
  </si>
  <si>
    <t>Przewody kabelkowe w powłoce polwinitowej (łączny przekrój żył Cu-6/Al-12 mm2) układane w gotowych korytkach i na drabinkach bez mocowania - Kabel U/UTP kat.6 4x2xAWG23 300MHz</t>
  </si>
  <si>
    <t>Montaż szafy dystrybucyjnej</t>
  </si>
  <si>
    <t>Montaż szaf dystrybucyjnych 19" stojących - Szafa stojąca 19" 42U 800/1000/1970mm, drzwi przeszklone</t>
  </si>
  <si>
    <t>Montaż szaf dystrybucyjnych 19" - dodatek za montaż szafy stojącej o wielkości 33U-42U</t>
  </si>
  <si>
    <t>Montaż wyposażenia szaf dystrybucyjnych 19" - panel wentylacyjny - Panel wentylacyjny dachowy 3x35W z termostatem</t>
  </si>
  <si>
    <t>Montaż wyposażenia szaf dystrybucyjnych 19" - listwa zasilająca - 19" listwa zasilająca 8x230V Schuko, z wyłącznikiem, 1U</t>
  </si>
  <si>
    <t>Montaż wyposażenia szaf dystrybucyjnych 19" - półka mocowana w 4 miejscach do ścian szafy - Półka 19" stała o gł. 950mm, obciążal. 80kg, 1U, perforowana</t>
  </si>
  <si>
    <t>Montaż wyposażenia szaf dystrybucyjnych 19" - urządzenie aktywne</t>
  </si>
  <si>
    <t>Montaż wyposażenia szaf dystrybucyjnych 19" - zasilacz awaryjny - Zasilacz awaryjny UPS 3kVA z modułem bateryjnym w wersji Rack</t>
  </si>
  <si>
    <t>Montaż paneli rozdzielczych 24xRJ45 w przygotowanych stelażach 19" - 19" panel krosowy 25xRJ45, kat.3, UTP, ISDN, LSA, 1U</t>
  </si>
  <si>
    <t>Montaż wyposażenia szaf dystrybucyjnych 19" - Kabel krosowy RJ45-RJ45 kat.5E/klasa D UTP 1m, szary</t>
  </si>
  <si>
    <t>Montaż wyposażenia szaf dystrybucyjnych 19" - urządzenie aktywne - centrala telefoniczna</t>
  </si>
  <si>
    <t>Montaż gniazd</t>
  </si>
  <si>
    <t>Montaż na gotowym podłożu puszek 75x75 z tworzywa sztucznego o ilości wylotów 3 i przekroju przewodów do 2.5 mm2 - mocowanych przez przykręcenie</t>
  </si>
  <si>
    <t>Montaż do gotowego podłoża gniazd wtyczkowych natynkowych- Gniazdo podtynkowe 2xRJ45, kat.6 UTP, LSA, 80x80mm, białe</t>
  </si>
  <si>
    <t>Montaż złącza RJ45 na skrętce 4-parowej nieekranowanej UTP - podłączenie kabli krosowych do gniazd końcowych</t>
  </si>
  <si>
    <t>Pomiary</t>
  </si>
  <si>
    <t>Wykonanie pomiarów torów transmisyjnych zgodnie z wymaganiami - tory miedziane</t>
  </si>
  <si>
    <t>RAZEM 2 Instalacje teletechniczne do Zestawienia Zbiorczego</t>
  </si>
  <si>
    <t>Demontaż</t>
  </si>
  <si>
    <t>Demontaż nieuszczelnionego łącznika podtynkowego, natynkowego</t>
  </si>
  <si>
    <t>Demontaż puszek i odgałęźników instalacyjnych podtynkowych, natynkowych o śr. do 60 mm</t>
  </si>
  <si>
    <t>Demontaż gniazd instalacyjnych wtykowych uszczelnionych 2 biegunowych</t>
  </si>
  <si>
    <t>Demontaż opraw oświetleniowych</t>
  </si>
  <si>
    <t>Demontaż puszek i odgałęźników instalacyjnych uszczelnionych z tworzyw sztucznych lub metalowych</t>
  </si>
  <si>
    <t>Podłączenie się do istniejącego ZK</t>
  </si>
  <si>
    <t>Montaż rozłaczników bezpiecznikowych w istniejącym ZK</t>
  </si>
  <si>
    <t>Rury ochronne z rur stalowych 110 mm</t>
  </si>
  <si>
    <t>Podłączenie przewodów pojedynczych o przekroju żyły do 95 mm2 pod zaciski lub bolce</t>
  </si>
  <si>
    <t>szt.żył</t>
  </si>
  <si>
    <t>Budowa układu pomiarowego półpośredniego</t>
  </si>
  <si>
    <t>Zakup i montaż układu pomiarowego półpośredniego</t>
  </si>
  <si>
    <t>Układanie kabli YKXS 5x95 w rurach</t>
  </si>
  <si>
    <t>Zarobienie na sucho końca kabla 5-żyłowego o przekroju żył do 95 mm2 na napięcie do 1 kV o izolacji i powłoce z tworzyw sztucznych</t>
  </si>
  <si>
    <t>Podłączenie przewodów pojedynczych o przekroju żyły do  mm2 pod zaciski lub bolce</t>
  </si>
  <si>
    <t>Tablica TG</t>
  </si>
  <si>
    <t>Przygotowanie podłoża do zabudowania tablicy TG</t>
  </si>
  <si>
    <t>aparat</t>
  </si>
  <si>
    <t>Skrzynki i rozdzielnice skrzynkowe - tablice TG</t>
  </si>
  <si>
    <t>Dodatkowe wyposażenie rozdzielnic modułowych - listwa łączeniowa</t>
  </si>
  <si>
    <t>Dodatkowe wyposażenie rozdzielnic modułowych - listwa przyłączowa (zaciskowa)(szyna PE , N)</t>
  </si>
  <si>
    <t>Montaż osprzętu modułowego w rozdzielnicach - Wyłącznik 4p C 40A</t>
  </si>
  <si>
    <t>Rozłącznik mocy  160A</t>
  </si>
  <si>
    <t>OCHRONNIK PRZECIWPRZEP. B+C 4P</t>
  </si>
  <si>
    <t>Montaż osprzętu modułowego w rozdzielnicach - Wyłącznik 1p B 6A 10kA</t>
  </si>
  <si>
    <t>ROZŁ. IZOL. 1p 16 A</t>
  </si>
  <si>
    <t>ROZŁ. IZOL. 3p 20 A</t>
  </si>
  <si>
    <t>ROZŁ. IZOL. 3p 25 A</t>
  </si>
  <si>
    <t>ROZŁ. IZOL. 3p 30 A</t>
  </si>
  <si>
    <t>ROZŁ. IZOL. 3p 40 A</t>
  </si>
  <si>
    <t>Wyłącznik nadprądowy 1p B 6A</t>
  </si>
  <si>
    <t>Rozłącznik lub wyłącznik przeciwporażeniowy - 2p B 16 30mA</t>
  </si>
  <si>
    <t>Wyłącznik nadprądowy 1p B 10A</t>
  </si>
  <si>
    <t>Wyłącznik nadprądowy 1p B 16A</t>
  </si>
  <si>
    <t>Przewody HDGs 3x1,5 wciągane do rur</t>
  </si>
  <si>
    <t>Wyłacznik P. Poż.</t>
  </si>
  <si>
    <t>Rury ochronne z PCW 110mm</t>
  </si>
  <si>
    <t>Montaż tablicy TB-2</t>
  </si>
  <si>
    <t>Przygotowanie podłoża do zabudowania tablicy TB-2</t>
  </si>
  <si>
    <t>Skrzynki i rozdzielnice skrzynkowe - TB-2 w obudowie np. 5x24</t>
  </si>
  <si>
    <t>Dodatkowe wyposażenie rozdzielnic modułowych - Blok rozdzielczy 100A</t>
  </si>
  <si>
    <t>Rozłącznik mocy 3p 100A</t>
  </si>
  <si>
    <t>Rozłącznik lub wyłącznik przeciwporażeniowy 3 (4)-biegunowy w rozdzielnicach - 4p 25A 30mA</t>
  </si>
  <si>
    <t>Wyłącznik nadprądowy 3p B 16A</t>
  </si>
  <si>
    <t>Stycznik bistabiny PB301 230</t>
  </si>
  <si>
    <t>Stycznik 320 4z 230V</t>
  </si>
  <si>
    <t>Rury winidurowe o śr.do 47 mm układane n.t. na betonie</t>
  </si>
  <si>
    <t>Przewody YKXS 5x16 zasilanie TB-2</t>
  </si>
  <si>
    <t>Wykonywanie ołaczeń w rozdzielnicy DY6</t>
  </si>
  <si>
    <t>Zarobienie na sucho końca kabla 5-żyłowego o przekroju żył do 16 mm2 na napięcie do 1 kV o izolacji i powłoce z tworzyw sztucznych</t>
  </si>
  <si>
    <t>Podłączenie przewodów pojedynczych o przekroju żyły do 16 mm2 pod zaciski lub bolce</t>
  </si>
  <si>
    <t>Montaż tablicy TB-3</t>
  </si>
  <si>
    <t>Przygotowanie podłoża do zabudowania tablicy TB-3</t>
  </si>
  <si>
    <t>Skrzynki i rozdzielnice skrzynkowe - TB-3 w obudowie np. 5x24</t>
  </si>
  <si>
    <t>Rozłącznik mocy 3p 63A</t>
  </si>
  <si>
    <t>Rozłącznik lub wyłącznik przeciwporażeniowy 3 (4)-biegunowy w rozdzielnicach - 4p 63A 30mA</t>
  </si>
  <si>
    <t>Wyłącznik nadprądowy 3p C 25A</t>
  </si>
  <si>
    <t>Wyłącznik nadprądowy 3p C 40A</t>
  </si>
  <si>
    <t>Przewody YKXS 5x25 zasilanie TB-3</t>
  </si>
  <si>
    <t>Zarobienie na sucho końca kabla 5-żyłowego o przekroju żył do 25 mm2 na napięcie do 1 kV o izolacji i powłoce z tworzyw sztucznych</t>
  </si>
  <si>
    <t>Podłączenie przewodów pojedynczych o przekroju żyły do 25 mm2 pod zaciski lub bolce</t>
  </si>
  <si>
    <t>Montażj tablicy TB-4</t>
  </si>
  <si>
    <t>Przygotowanie podłoża do zabudowania tablicy TB-4</t>
  </si>
  <si>
    <t>Skrzynki i rozdzielnice skrzynkowe - TB-4 w obudowie np. 4x24</t>
  </si>
  <si>
    <t>Wyłącznik nadprądowy 1p B 20A</t>
  </si>
  <si>
    <t>Przewody YKXS 5x16 zasilanie TB-4</t>
  </si>
  <si>
    <t>Montaż tablicy TB-5</t>
  </si>
  <si>
    <t>Przygotowanie podłoża do zabudowania tablicy TB-5</t>
  </si>
  <si>
    <t>Skrzynki i rozdzielnice skrzynkowe - TB-5 w obudowie np. 4x24</t>
  </si>
  <si>
    <t>Rozłącznik lub wyłącznik przeciwporażeniowy 3 (4)-biegunowy w rozdzielnicach - 4p 40A 30mA</t>
  </si>
  <si>
    <t>Przewody YKXS 5x16 zasilanie TB-5</t>
  </si>
  <si>
    <t>Rozbudowa istniejącej tablicy TB-6</t>
  </si>
  <si>
    <t>Przygotowanie podłoża do zabudowania tablicy TB-6</t>
  </si>
  <si>
    <t>Skrzynki i rozdzielnice skrzynkowe - TB-6 w obudowie np. 4x24</t>
  </si>
  <si>
    <t>Wyłącznik nadprądowy 1p C 25A</t>
  </si>
  <si>
    <t>Przewody YKXS 5x16 zasilanie TB-6</t>
  </si>
  <si>
    <t>Montaż tablicy TB-7</t>
  </si>
  <si>
    <t>Przygotowanie podłoża do zabudowania tablicy TB-7</t>
  </si>
  <si>
    <t>Skrzynki i rozdzielnice skrzynkowe - TB-7 w obudowie np. 4x24</t>
  </si>
  <si>
    <t>Przewody YKXS 5x16 zasilanie TB-7</t>
  </si>
  <si>
    <t>Instalacja gniazdowa</t>
  </si>
  <si>
    <t>Mechaniczne wykonanie ślepych otworów w cegle objęt.do 0.1dm3</t>
  </si>
  <si>
    <t>Przygotowanie podłoża pod osprzęt instalacyjny mocowany przez przykręcenie do kołków plastykowych osadzonych w podłożu ceglanym</t>
  </si>
  <si>
    <t>Puszki instalacyjne podtynkowe podwójne o śr.do 60 mm</t>
  </si>
  <si>
    <t>Puszki z tworzywa sztucznego o wym. 85x105 mm o 4 wylotach dla przewodów o przekroju do 6 mm2</t>
  </si>
  <si>
    <t>Gniazda instalacyjne wtyczkowe ze stykiem ochronnym natynkowe 2-biegunowe przykręcane o obciążalności do 16 A i przekroju przewodów do 2.5 mm2</t>
  </si>
  <si>
    <t>Gniazda instalacyjne wtyczkowe ze stykiem ochronnym bryzgoszczelne 2-biegunowe przykręcane o obciążalności do 16 A i przekroju przewodów do 2.5 mm2</t>
  </si>
  <si>
    <t>Gniazda instalacyjne wtyczkowe typu DATA</t>
  </si>
  <si>
    <t>Przewód płaski YDY 3x2,5 mm2 (podłoże nie-betonowe) układany w tynku</t>
  </si>
  <si>
    <t>Przewod wtynkowy YDY 5x2,5 mm2 (podłoże nie-betonowe) układany w tynku</t>
  </si>
  <si>
    <t>Przewód płaski YDY5x4mm2 (podłoże betonowe) układany w tynku</t>
  </si>
  <si>
    <t>Przewody YDY 3x4 mm2) układane n.t. na gotowym podłożu</t>
  </si>
  <si>
    <t>Przewody YDY 3x6 mm2) układane n.t. na gotowym podłożu</t>
  </si>
  <si>
    <t>Przewody kabelkowe YKXS 5x10 mm2) układane n.t. na gotowym podłożu w ciągach wielokrotnych</t>
  </si>
  <si>
    <t>Przewody kabelkowe YKXS 5x16 mm2) układane n.t. na gotowym podłożu w ciągach wielokrotnych</t>
  </si>
  <si>
    <t>Podłączenie przewodów kabelkowych o przekroju żyły do 2.5 mm2 pod zaciski lub bolce.</t>
  </si>
  <si>
    <t>Instalacja oświetleniowa</t>
  </si>
  <si>
    <t>Reczne wykonanie ślepych otworów w betonie objęt.do 0.25dm3 (pod puszki do łączników)</t>
  </si>
  <si>
    <t>Puszki instalacyjne podtynkowe pojedyncze o śr.do 60 mm</t>
  </si>
  <si>
    <t>Puszki instalacyjne podtynkowe o śr.do 80 mm o 2 wylotach</t>
  </si>
  <si>
    <t>Łączniki i przyciski instalacyjne bryzgoszczelne jednobiegunowe</t>
  </si>
  <si>
    <t>Łączniki i przyciski jednobiegunowe podtynkowe w puszce instalacyjnej</t>
  </si>
  <si>
    <t>Łączniki świecznikowe podtynkowe w puszce instalacyjnej</t>
  </si>
  <si>
    <t>Łączniki schodowe podtynkowe w puszce instalacyjnej</t>
  </si>
  <si>
    <t>Łączniki krzyżowe, dwubiegunowe podtynkowe w puszce instalacyjnej</t>
  </si>
  <si>
    <t>Przygotowanie podłoża pod oprawy oświetleniowe zawieszane na kołkach</t>
  </si>
  <si>
    <t>Montaż kostek łączących</t>
  </si>
  <si>
    <t>Przygotowanie podłoża pod oprawy oświetleniowe przykręcane na betonie mocowane na kołkach kotwiących (ilość mocowań 4)</t>
  </si>
  <si>
    <t>Oprawy oświetleniowe Aw1</t>
  </si>
  <si>
    <t>Oprawy oświetleniowe Aw2</t>
  </si>
  <si>
    <t>Oprawy oświetleniowe Ew1</t>
  </si>
  <si>
    <t>Oprawy oświetleniowe Ew2</t>
  </si>
  <si>
    <t>Oprawy oświetleniowe Ew3</t>
  </si>
  <si>
    <t>Oprawy oświetleniowe Ew4</t>
  </si>
  <si>
    <t>Oprawy oświetleniowe przykręcane (zwykłe) - świetlówkowa 2x35W</t>
  </si>
  <si>
    <t>Oprawy oświetleniowe przykręcane (zwykłe) - świetlówkowa 2x49W</t>
  </si>
  <si>
    <t>Oprawy oświetleniowe przykręcane (zwykłe) - świetlówkowa 2x49W + raster 90 stopni</t>
  </si>
  <si>
    <t>Oprawy oświetleniowe w sufitach podwieszanych - Oprawa 2x35W</t>
  </si>
  <si>
    <t>Oprawy oświetleniowe w sufitach podwieszanych - Oprawa 2x49W</t>
  </si>
  <si>
    <t>Oprawy oświetleniowe w sufitach podwieszanych - Oprawa 2x49W + Ra90 stopni</t>
  </si>
  <si>
    <t>Oprawy oświetleniowe przykręcane - Oprawa 1x36W IP66</t>
  </si>
  <si>
    <t>Oprawy oświetleniowe przykręcane - Oprawa 2x36W IP66</t>
  </si>
  <si>
    <t>Oprawy oświetleniowe przykręcane -  "5"</t>
  </si>
  <si>
    <t>Oprawy oświetleniowe przykręcane -  "6"</t>
  </si>
  <si>
    <t>Oprawy oświetleniowe przykręcane -  "7"</t>
  </si>
  <si>
    <t>Oprawy oświetleniowe przykręcane - Oprawa typu downlight 18W</t>
  </si>
  <si>
    <t>Oprawy oświetleniowe w sufitach podwieszanych - Oprawa 2x54W</t>
  </si>
  <si>
    <t>Oprawy oświetleniowe w sufitach podwieszanych - Oprawa rastrowa 2x49W</t>
  </si>
  <si>
    <t>Oprawy oświetleniowe przykręcane - Plafoniera 60W IP56</t>
  </si>
  <si>
    <t>Oprawy oświetleniowe - Oprawa wisząca z kloszem 40W</t>
  </si>
  <si>
    <t>Oprawy oświetleniowe przykręcane - Plafoniera LED 15W z czujnikiem zmierzchowym</t>
  </si>
  <si>
    <t>Wyłącznik zgodnie z PT.</t>
  </si>
  <si>
    <t>Regulator oświetlenia zgodnie z PT.</t>
  </si>
  <si>
    <t>Przewody szynowe mocowane do sufitu</t>
  </si>
  <si>
    <t>Montaż opraw LED reflektorków na szynoprzewodzie.</t>
  </si>
  <si>
    <t>Rury winidurowe o śr.do 28 mm układane n.t. na podłożu innym niż beton</t>
  </si>
  <si>
    <t>Przewód YDY 3x1,5 mm2 (podłoże nie-betonowe) układany w tynku</t>
  </si>
  <si>
    <t>Przewód YDY 5x1,5 mm2 (podłoże nie-betonowe) układany w tynku</t>
  </si>
  <si>
    <t>Przewody HDGs 3x1,5 do opraw Aw</t>
  </si>
  <si>
    <t>Podłączenie przewodów pojedynczych o przekroju żyły do 2.5 mm2 pod zaciski lub bolce</t>
  </si>
  <si>
    <t>Instalacja sterowania wentyalcji i klimatyzacji</t>
  </si>
  <si>
    <t>Przewody wtynkowe  YDY 4x1,5m2</t>
  </si>
  <si>
    <t>Przewody wtynkowe  F/UTP kat 5e 4x2x0,5mm2 -sterownie klimatyzacji</t>
  </si>
  <si>
    <t>Połączenia wyrównawcze</t>
  </si>
  <si>
    <t>Dodatkowe wyposażenie rozdzielnic modułowych - Głowna szyna wyrównawcza</t>
  </si>
  <si>
    <t>Dodatkowe wyposażenie rozdzielnic modułowych - Lokalne szyny wyrównawcze</t>
  </si>
  <si>
    <t>Przewody uziemiające i wyrównawcze w kanałach z mocowaniem uchwytów (bednarka o przekroju do 120 mm2)</t>
  </si>
  <si>
    <t>Przewody uziemiające i wyrównawcze w budynkach ułożone luzem - LY 25mm</t>
  </si>
  <si>
    <t>Przewody uziemiające i wyrównawcze w budynkach ułożone luzem - LY 10mm</t>
  </si>
  <si>
    <t>Uchwyty uziemiające skręcane na rurach o śr.do 30 mm</t>
  </si>
  <si>
    <t>Mostki bocznikujące na rurach o śr.do 100 mm łączone na obejmy</t>
  </si>
  <si>
    <t>Badania i pomiary kompleksowe</t>
  </si>
  <si>
    <t>prób.</t>
  </si>
  <si>
    <t>INSTALACJA WODY ZIMNEJ I CIEPŁEJ</t>
  </si>
  <si>
    <t>Rurociągi stalowe ocynkowane o średnicy nominalnej 50mm o połączeniach gwintowanych na ścianach w budynkach mieszkalnych</t>
  </si>
  <si>
    <t>ANALOGIA- Rurociągi z rur wielowarstwowych  o średnicy 16x2,0mm w izolacji gr. 6mm-ciepła woda</t>
  </si>
  <si>
    <t>ANALOGIA- Rurociągi z rur wielowarstwowych  o średnicy 20x2,0mm w izolacji gr. 6mm-ciepła woda</t>
  </si>
  <si>
    <t>ANALOGIA- Rurociągi z rur wielowarstwowych  o średnicy 16x2,0mm w rurze osłonowej typu "peszel" -zimna woda</t>
  </si>
  <si>
    <t>ANALOGIA- Rurociągi z rur wielowarstwowych  o średnicy 20x2,0mm w rurze osłonowej typu "peszel" -zimna woda</t>
  </si>
  <si>
    <t>ANALOGIA-Rurociągi z rur wielowarstwowych o średnicy 25x2,5mm w rurze osłonowej typu 'peszel"-zimna woda</t>
  </si>
  <si>
    <t>ANALOGIA-Rurociągi z rur wielowarstwowych o średnicy 32x3,0mm w rurze osłonowej typu ''peszel'' -zimna woda</t>
  </si>
  <si>
    <t>ANALOGIA-Rurociągi z rur wielowarstwowych o średnicy 40x3,5mm w rurze osłonowej typu ''peszel''-zimna woda</t>
  </si>
  <si>
    <t>ANALOGIA-Rurociągi z rur wielowarstwowych o średnicy 50x4,0mm-zimna woda</t>
  </si>
  <si>
    <t>Zawory kulowy o śr. nominalnej 50mm</t>
  </si>
  <si>
    <t>ANALOGIA- zawór pierwszeństwa  o średnicy nominalnej 40mm</t>
  </si>
  <si>
    <t>Analogia - filtr  o śr. nominalnej 50mm</t>
  </si>
  <si>
    <t>Zawory kulowe instalacji wodociągowych z rur z tworzyw sztucznych o średnicy nominalnej 25mm</t>
  </si>
  <si>
    <t>Zawory kulowe instalacji wodociągowych z rur z tworzyw sztucznych o średnicy nominalnej 20mm</t>
  </si>
  <si>
    <t>Zawory kulowe instalacji wodociągowych z rur z tworzyw sztucznych o średnicy nominalnej 15mm</t>
  </si>
  <si>
    <t>Zawory czerpalne ze złączką do węża o średnicy nominalnej 15mm</t>
  </si>
  <si>
    <t>Zawory przelotowe instalacji wodociągowych z rur z tworzyw sztucznych o śr. nominalnej 15mm-zawór ćwierćobrotowy  do dolnopłuka</t>
  </si>
  <si>
    <t>Zawory przelotowe instalacji wodociągowych z rur z tworzyw sztucznych o śr. nominalnej 15mm-zawór ćwierćobrotowy  do umywalek i zlewów</t>
  </si>
  <si>
    <t>Dodatkowe nakłady na wykonanie podejść dopływowych do: zaworów wypływowych, baterii, hydrantów, mieszaczy itp o średnicy nominalnej 15mm</t>
  </si>
  <si>
    <t>Dodatkowe nakłady na wykonanie podejść dopływowych do płuczek ustępowych elastycznych metalowych o średnicy nominalnej 15mm</t>
  </si>
  <si>
    <t>Analogia -Montaż elektrycznych pojemnościowych  podgrzewaczy wody użytkowej o pojemności 30dm3 w komplecie z zaworem bezpieczeństwa</t>
  </si>
  <si>
    <t>Analogia -Montaż elektrycznych pojemnościowych  podgrzewaczy wody użytkowej o pojemności 40dm3 w komplecie z zaworem bezpieczeństwa</t>
  </si>
  <si>
    <t>Analogia -Montaż elektrycznych pojemnościowych  podgrzewaczy wody użytkowej o pojemności 50dm3 w komplecie z zaworem bezpieczeństwa</t>
  </si>
  <si>
    <t>Analogia -Montaż elektrycznych pojemnościowych  podgrzewaczy wody użytkowej o pojemności 80dm3 w komplecie z zaworem bezpieczeństwa</t>
  </si>
  <si>
    <t>Wykonanie podejścia i montaż podgrzewaczy wody użytkowej przepływowych o mocy 4 kW</t>
  </si>
  <si>
    <t>Zakup i montaż zestawu hydroforowego  + obejście rezerwowe</t>
  </si>
  <si>
    <t>Próba szczelności instalacji wodociągowych z rur z tworzyw sztucznych o średnicy do 63mm w budynkach niemieszkalnych</t>
  </si>
  <si>
    <t>Płukanie instalacji wodociągowej w budynkach niemieszkalnych</t>
  </si>
  <si>
    <t>Wykucie bruzd pionowych o głębokości i szerokości 1/4x1 cegła w ścianach z cegieł na zaprawie cementowo-wapiennej</t>
  </si>
  <si>
    <t>Wykucie bruzd poziomych o głębokości 1/4 i szerokości 1/2 cegły w ścianach z cegieł na zaprawie cementowo-wapiennej</t>
  </si>
  <si>
    <t>Przebicie otworów w ścianach z cegieł grubości 1/4 cegły na zaprawie cementowo-wapiennej</t>
  </si>
  <si>
    <t>Przebicie otworów w ścianach z cegieł grubości 1cegły na zaprawie cementowo-wapiennej</t>
  </si>
  <si>
    <t>Przebicie otworów w ścianach z cegieł grubości 3 cegieł na zaprawie cementowo-wapiennej</t>
  </si>
  <si>
    <t>Przebicie otworów o powierzchni do 0,05m2 w elementach z betonu żwirowego o grubości 30cm</t>
  </si>
  <si>
    <t>Zakup materiału na tuleje ochronne - rura stalowa czarna dn 25</t>
  </si>
  <si>
    <t>Zakup materiału na tuleje ochronne - rura stalowa czarna dn 32</t>
  </si>
  <si>
    <t>Zakup materiału na tuleje ochronne - rura stalowa czarna dn 40</t>
  </si>
  <si>
    <t>Zakup materiału na tuleje ochronne - rura stalowa czarna dn 50</t>
  </si>
  <si>
    <t>Zakup materiału na tuleje ochronne - rura stalowa czarna dn 65</t>
  </si>
  <si>
    <t>PRZYBORY SANITARNE</t>
  </si>
  <si>
    <t>Montaż zlewozmywaków dwukomorowych ze stali nierdzewnej na ścianie</t>
  </si>
  <si>
    <t>Umywalki pojedyncze porcelanowe o wym. 50x43cm z syfonem gruszkowym</t>
  </si>
  <si>
    <t>Półpostument porcelanowy do umywalek</t>
  </si>
  <si>
    <t>Miska ustępowa z deską sedesową twardą, zbiornikiem spłukującym typu "kompakt" i spłuczką dwuprzyciskową</t>
  </si>
  <si>
    <t>Zakup i montaż brodzika akrylowego wzmocnionego 90x90cm  i kabiny natryskowej</t>
  </si>
  <si>
    <t>Pisuary pojedyncze z zaworem spłukującym</t>
  </si>
  <si>
    <t>Syfon brodzikowy z tworzywa sztucznego  o średnicy 50mm</t>
  </si>
  <si>
    <t>Syfon zlewozmywakowy  z tworzywa sztucznego podwójny o średnicy 50mm</t>
  </si>
  <si>
    <t>Baterie umywalkowe jednouchwytowe stojące o średnicy nominalnej 15mm</t>
  </si>
  <si>
    <t>Baterie zlewozmywakowe jednouchwytowe stojące o średnicy nominalnej 15mm</t>
  </si>
  <si>
    <t>Baterie natryskowe z natryskiem przesuwnym o średnicy nominalnej 15mm</t>
  </si>
  <si>
    <t>Montaż poręczy WC ściennej łukowej uchylnej dł.600 mm ze stali nierdzewnej</t>
  </si>
  <si>
    <t>Montaż poręczy umywalkowej dł.500 mm ze stali nierdzewnej</t>
  </si>
  <si>
    <t>KANALIZACJA SANITARNA</t>
  </si>
  <si>
    <t>Wykopy nieumocnione o ścianach pionowych wykonywane wewnątrz budynku - wykop bez względu na głębokość i kategorię przy istniejących fundamentach</t>
  </si>
  <si>
    <t>Podłoża pod kanały z materiałów sypkich o grubości 10cm</t>
  </si>
  <si>
    <t>Wykopy nieumocnione o ścianach pionowych wykonywane wewnątrz budynku - zasypanie wykopów ziemią z ukopów</t>
  </si>
  <si>
    <t>Rurociągi z PVC o średnicy 110mm, w gotowych wykopach wewnątrz budynków</t>
  </si>
  <si>
    <t>Rurociągi z PVC o średnicy 160mm, w gotowych wykopach wewnątrz budynków</t>
  </si>
  <si>
    <t>Rurociągi z PVC o średnicy 110mm na ścianach łączone metodą wciskową</t>
  </si>
  <si>
    <t>Rurociągi z PCW o średnicy 75mm na ścianach łączone metodą wciskową</t>
  </si>
  <si>
    <t>Rurociągi z PVC o średnicy 50mm na ścianach łączone metodą wciskową</t>
  </si>
  <si>
    <t>Rurociągi z PVC o średnicy 40mm na ścianach łączone metodą wciskową</t>
  </si>
  <si>
    <t>Rury wywiewne z PVC o połączeniu wciskowym o śr. 110mm</t>
  </si>
  <si>
    <t>Analogia-zawory napowietrzające o średnicy 75mm o połączeniu wciskowym</t>
  </si>
  <si>
    <t>Analogia-zawory napowietrzajace o średnicy 110mm o połączeniu wciskowym</t>
  </si>
  <si>
    <t>Rury wywiewne z PCW o średnicy 75mm o połączeniu wciskowym</t>
  </si>
  <si>
    <t>Czyszczaki kanalizacyjne z PCW o średnicy zewnętrznej 75mm, łączone metodą wciskową</t>
  </si>
  <si>
    <t>Czyszczaki kanalizacyjne z PVC o średnicy zewnętrznej 110mm, łączone metodą wciskową</t>
  </si>
  <si>
    <t>Analogia-rewizja kanalizacyjna w posadzce płytowa typ Rw200/160 /lub równoważna/</t>
  </si>
  <si>
    <t>Wpust ściekowy z tworzywa sztucznego  z kratką metalową o średnicy 50mm</t>
  </si>
  <si>
    <t>Dodatki za podejścia odpływowe z rur i kształtek z PVC o średnicy 40mm łączone metodą wciskową</t>
  </si>
  <si>
    <t>podejście</t>
  </si>
  <si>
    <t>Dodatki za podejścia odpływowe z rur i kształtek z PVC o średnicy 50mm łączone metodą wciskową</t>
  </si>
  <si>
    <t>Dodatki za podejścia odpływowe z rur i kształtek z PVC o średnicy 110mm łączone metodą wciskową</t>
  </si>
  <si>
    <t>Analogia - Montaż drzwiczek do rewizji o wym. 20x30cm</t>
  </si>
  <si>
    <t>Montaż rurociągów z rur polietylenowych PE o średnicy zewnętrznej 225mm- rury ochronne</t>
  </si>
  <si>
    <t>Montaż rurociągów z rur polietylenowych PE, PE o średnicy zewnętrznej 160mm- rury ochronne</t>
  </si>
  <si>
    <t>Przeczyszczenie rurociągu kanalizacyjnego żeliwnego poziomego średnicy 100mm</t>
  </si>
  <si>
    <t>miejsce</t>
  </si>
  <si>
    <t>INSTALACJA p.poż.</t>
  </si>
  <si>
    <t>Rurociągi stalowe ocynkowane o średnicy nominalnej 25mm o połączeniach gwintowanych na ścianach w budynkach niemieszkalnych</t>
  </si>
  <si>
    <t>Rurociągi stalowe ocynkowane o średnicy nominalnej 40mm o połączeniach gwintowanych na ścianach w budynkach niemieszkalnych</t>
  </si>
  <si>
    <t>Rurociągi stalowe ocynkowane o średnicy nominalnej 50mm o połączeniach gwintowanych na ścianach w budynkach niemieszkalnych</t>
  </si>
  <si>
    <t>Hydrant HP25 :szafka hydrantowa naścienna , zawór hydrantowy dn25 z prądownica i  z wężem półsztywnym  o dł.20m</t>
  </si>
  <si>
    <t>Montaż zaworu hydrantowego montowane na ścianie o średnicy nominalnej 25mm</t>
  </si>
  <si>
    <t>Dodatki za podejścia dopływowe, w rurociągach stalowych do zaworów czerpalnych, baterii, mieszaczy, hydrantów itp., o połączeniu sztywnym, o średnicy nominalnej 25mm</t>
  </si>
  <si>
    <t>Próba szczelności instalacji wodociągowych o średnicy do 65mm w budynkach niemieszkalnych</t>
  </si>
  <si>
    <t>Badanie wydajności hydrantów p.poż.</t>
  </si>
  <si>
    <t>Opracowanie instrukcji p.poż. budynku</t>
  </si>
  <si>
    <t>IZOLACJA</t>
  </si>
  <si>
    <t>Izolacja jednowarstwowa grubości 9mm rurociągów o średnicy zewnętrznej 28-48mm otulinami Thermaflex FRZ dla rur o śr. 25mm</t>
  </si>
  <si>
    <t>Izolacja jednowarstwowa grubości 9mm rurociągów o średnicy zewnętrznej 28-48mm otulinami Thermaflex FRZ - dla rur o sr. 40mm</t>
  </si>
  <si>
    <t>Izolacja jednowarstwowa grubości 9mm rurociągów o średnicy zewnętrznej 54-76mm otulinami Thermaflex FRZ - dla rur o śr. 50mm</t>
  </si>
  <si>
    <t>DEMONTAŻ ISTNIEJĄCEJ INSTALACJI WOD-KAN</t>
  </si>
  <si>
    <t>Demontaż rurociągu stalowego ocynkowanego średnicy 15-20mm</t>
  </si>
  <si>
    <t>Demontaż rurociągu stalowego ocynkowanego średnicy 25-32mm</t>
  </si>
  <si>
    <t>Demontaż rurociągu stalowego ocynkowanego średnicy 40-50mm</t>
  </si>
  <si>
    <t>Demontaż rurociągu z rur PCW średnicy 75-110mm na ścianach budynku</t>
  </si>
  <si>
    <t>Demontaż urządzeń sanitarnych - pisuaru</t>
  </si>
  <si>
    <t>Demontaż urządzeń sanitarnych - umywalki</t>
  </si>
  <si>
    <t>Demontaż urządzeń sanitarnych - ustępu z miską fajansową</t>
  </si>
  <si>
    <t>Wywóz złomu z terenu rozbiórki samochodem skrzyniowym na odległość do 1km z załadunkiem i wyładunkiem ręcznym</t>
  </si>
  <si>
    <t>Wywóz złomu z terenu rozbiórki samochodem skrzyniowym na odległość do 1km - nakłady uzupełniające za każdy dalszy rozpoczęty km odległości ponad 1km</t>
  </si>
  <si>
    <t>Instalacje wod-kan</t>
  </si>
  <si>
    <t>INSTALACJA CENTRALNEGO OGRZEWANIA</t>
  </si>
  <si>
    <t>S-03.00.00</t>
  </si>
  <si>
    <t>Analogia-Rurociągi z rur wielowarstwowych o średnicy 16 x 2,0mm w izolacji gr. 6mm w bruździe ściennej i posadzce budynków niemieszkalnych</t>
  </si>
  <si>
    <t>Analogia-Rurociągi z rur wielowarstwowych o średnicy 20 x 2,0mm w izolacji gr. 6mm w bruździe ściennej i posadzce budynków niemieszkalnych</t>
  </si>
  <si>
    <t>Analogia-Rurociągi z rur wielowarstwowych o średnicy 25 x 2,5mm  w izolacji gr. 6mm w bruździe ściennej i posadzce budynków niemieszkalnych</t>
  </si>
  <si>
    <t>Analogia-Rurociągi z rur wielowarstwowych o średnicy 32x3,0mm w posadzce i bruździe ściennej budynków niemieszkalnych</t>
  </si>
  <si>
    <t>Analogia-Rurociągi z rur wielowarstwowych o średnicy 40x3,5mm w posadzce budynków niemieszkalnych</t>
  </si>
  <si>
    <t>Analogia-Rurociągi z rur wiekowarstwowych o średnicy 50x4,0mmw posadzce budynków niemieszkalnych</t>
  </si>
  <si>
    <t>Grzejniki stalowe jednopłytowe o wysokości 300-500mm i długości do 1600mm typ CV11</t>
  </si>
  <si>
    <t>Grzejniki stalowe jednopłytowe o wysokości 600-900mm i długości do 1600mm typ CV11</t>
  </si>
  <si>
    <t>Grzejniki stalowe dwupłytowe o wysokości 300-500mm i długości do 1600mm typ CV22</t>
  </si>
  <si>
    <t>Grzejniki stalowe dwupłytowe o wysokości 600-900mm i długości do 1600mm typ CV22</t>
  </si>
  <si>
    <t>Grzejniki stalowe trzypłytowe o wysokości 300-500mm i długości do 1600mm typ CV33</t>
  </si>
  <si>
    <t>Grzejniki stalowe trzypłytowe o wysokości 600-900mm i długości do 1600mm typ CV33</t>
  </si>
  <si>
    <t>Grzejniki stalowe łazienkowe o wysokości do 1200mm</t>
  </si>
  <si>
    <t>Grzejniki stalowe łazienkowe o wysokości do 1800mm</t>
  </si>
  <si>
    <t>Głowice do zaworów termostatycznych</t>
  </si>
  <si>
    <t>Zawory powrotne   o średnicy nominalnej 15mm</t>
  </si>
  <si>
    <t>Zawory grzejnikowe  kątowy o średnicy nominalnej 15mm</t>
  </si>
  <si>
    <t>Zawory powrotne  kątowe o średnicy nominalnej 15mm</t>
  </si>
  <si>
    <t>Rury przyłączne z tworzywa sztucznego o średnicy zewnętrznej do 20mm do grzejników</t>
  </si>
  <si>
    <t>Regulator ciśnienia różnicowego dn15 ze złączką gwintowaną do podłączenia kapilary /lub równoważny/</t>
  </si>
  <si>
    <t>Zawory odpowietrzające automatyczne o średnicy nominalnej 15mm</t>
  </si>
  <si>
    <t>S-02.00.00</t>
  </si>
  <si>
    <t>Próby ciśnieniowe szczelności instalacji wewnętrznych  w budynkach niemieszkalnych</t>
  </si>
  <si>
    <t>Próba instalacji c.o. na gorąco z dokonaniem regulacji</t>
  </si>
  <si>
    <t>urządz</t>
  </si>
  <si>
    <t>Przebicie otworów w ścianach z cegieł grubości 2 cegieł na zaprawie cementowo-wapiennej</t>
  </si>
  <si>
    <t>Przebicie otworów w ścianach z cegieł grubości 1/2 cegły na zaprawie cementowo-wapiennej</t>
  </si>
  <si>
    <t>Wykucie bruzd pionowych o głębokości 1/4 i szerokości 1/2 cegły w ścianach z cegieł na zaprawie cementowo-wapiennej</t>
  </si>
  <si>
    <t>Izolacja grubości 6mm rurociągów o średnicy zewnętrznej 28-35mm otulinami  metodą wstępnego izolowania podczas montażu rurociągu dla rur o śr. 32mm</t>
  </si>
  <si>
    <t>Izolacja jednowarstwowa grubości 9mm rurociągów o średnicy zewnętrznej 28-48mm otulinami - dla rur o śr. 40mm</t>
  </si>
  <si>
    <t>Izolacja jednowarstwowa grubości 9mm rurociągów o średnicy zewnętrznej 54-76mm otulinami - dla rur o śr. 50mm</t>
  </si>
  <si>
    <t>DEMONTAŻ ISTNIEJĄCEJ INSTALACJI C.O.</t>
  </si>
  <si>
    <t>Analogia-Demontaż grzejnika stalowego z rur gładkich średnicy 80mm, długości  7,7m szt.2</t>
  </si>
  <si>
    <t>Analogia-Demontaż grzejnika stalowego z rur gładkich średnicy 80mm, długości 3,4m szt.1</t>
  </si>
  <si>
    <t>Analogia-Demontaż grzejnika stalowego z rur gładkich średnicy 80mm, długości 3,0m szt.1</t>
  </si>
  <si>
    <t>Analogia-Demontaż grzejnika stalowego z rur gładkich średnicy 80mm, długości1,4m szt.1</t>
  </si>
  <si>
    <t>Analogia-Demontaż grzejnika stalowego o powierzchni ogrzewalnej do 2,5m2</t>
  </si>
  <si>
    <t>Analogia-Demontaż grzejnika stalowego o powierzchni ogrzewalnej do 5,0m2</t>
  </si>
  <si>
    <t>Analogia-Demontaż grzejnika stalowego o powierzchni ogrzewalnej do 7,5m2</t>
  </si>
  <si>
    <t>Analogia-Demontaż grzejnika stalowego płytowego C11 60/60</t>
  </si>
  <si>
    <t>Anaologia-Demontaż grzejnika stalowego płytowego C11 45/200</t>
  </si>
  <si>
    <t>Analogia-Demontaż grzejnika stalowego płytowego C11 50/90</t>
  </si>
  <si>
    <t>Analogia-Demontaż grzejnika stalowego płytowego C11 60/50</t>
  </si>
  <si>
    <t>Analogia-Demontaż grzejnika stalowego płytowego C11 45/60</t>
  </si>
  <si>
    <t>Analogia0-Demontaż grzejnika stalowego płytowego C22 60/120</t>
  </si>
  <si>
    <t>Analogia-Demontaż grzejnika stalowego płytowego C22 50/90</t>
  </si>
  <si>
    <t>Analogia-Demontaż grzejnika stalowego płytowego C22 60/60</t>
  </si>
  <si>
    <t>Analogia-Demontaż grzejnika stalowego płytowego C33 90/40</t>
  </si>
  <si>
    <t>Demontaż rurociągu stalowego czarnego średnicy 10-15mm łączonego przez spawanie</t>
  </si>
  <si>
    <t>Demontaż rurociągu stalowego czarnego średnicy 20mm łączonego przez spawanie</t>
  </si>
  <si>
    <t>Wentylacja nawiewno wywiewna</t>
  </si>
  <si>
    <t>Analogia: Montaż centrali rekuperacyjnej o wydajności 1000 m3/h</t>
  </si>
  <si>
    <t>Dostawa centrali rekuperacyjnej typ RT-1000 o wydajności 1000 m3 z kompletem automatyki.</t>
  </si>
  <si>
    <t>1 kpl</t>
  </si>
  <si>
    <t>Wyrzutnie dachowe kołowe typ D, E i G z pionowym wylotem powietrza. Wyrzutnie typ D o średnicach do 200mm</t>
  </si>
  <si>
    <t>Podstawy dachowe stalowe kołowe typ B/I, w układach bezkanałowych, o średnicach wylotów do 200mm</t>
  </si>
  <si>
    <t>Czerpnie lub wyrzutnie ścienne kołowe typ B i C. Czerpnie typ B o średnicach 200 mm</t>
  </si>
  <si>
    <t>Przewody wentylacyjne z blachy aluminiowej, kołowe B/I, udział kształtek do 35%. Przewody o średnicach do 630mm- Przewody izolowane Alumflex o średnicy 200 mm (32,0 m)</t>
  </si>
  <si>
    <t>Przewody wentylacyjne z blachy aluminiowej, kołowe B/I, udział kształtek do 35%. Przewody o średnicach do 630mm- Przewody izolowane Alumflex o średnicy 160 mm (187,0 m)</t>
  </si>
  <si>
    <t>Analogia: Dyfuzor wywiewny d=200 mm</t>
  </si>
  <si>
    <t>Analogia: Dyfuzor wywiewny d=160 mm</t>
  </si>
  <si>
    <t>Analogia: Nawiewnik d=160 mm</t>
  </si>
  <si>
    <t>Analogia: Nawiewnik d=100 mm</t>
  </si>
  <si>
    <t>Uruchomienie wentylacji  ( 3 centrale) ze sprawdzeniem skuteczności i szkoleniem obsługi.</t>
  </si>
  <si>
    <t>Dostawa i montaż wentylatorów łazienkowyh kanałowych d=160 mm</t>
  </si>
  <si>
    <t>1 szt</t>
  </si>
  <si>
    <t>Instalacja klimatyzacji</t>
  </si>
  <si>
    <t>Dostawa i montaż systemu klimatyzacji składającego się z jednoistek: ASYA07GACH - szt 1;  ASYA09GACH - szt 5; ASYA014GACH - szt 6;ASYA24GACH - szt 2; oraz jednostek zewnętrznych: AJY126LALBH i AJY090LALBH wraz z komlpetem elementów mocujących, sterownikami, czynnikiem chłodniczym i pompką skroplin.</t>
  </si>
  <si>
    <t>Rurociągi miedziane o połączeniach lutowanych, na ścianach w budynkach. Rurociąg o średnicy zewnętrznej 6,53 mm</t>
  </si>
  <si>
    <t>Rurociągi miedziane o połączeniach lutowanych, na ścianach w budynkach. Rurociąg o średnicy zewnętrznej 9,52 mm</t>
  </si>
  <si>
    <t>Rurociągi miedziane o połączeniach lutowanych, na ścianach w budynkach. Rurociąg o średnicy zewnętrznej 12,7 mm</t>
  </si>
  <si>
    <t>Rurociągi miedziane o połączeniach lutowanych, na ścianach w budynkach. Rurociąg o średnicy zewnętrznej 15,88 mm</t>
  </si>
  <si>
    <t>Rurociągi miedziane o połączeniach lutowanych, na ścianach w budynkach. Rurociąg o średnicy zewnętrznej 19,05 mm</t>
  </si>
  <si>
    <t>Rurociągi miedziane o połączeniach lutowanych, na ścianach w budynkach. Rurociąg o średnicy zewnętrznej 22,72 mm</t>
  </si>
  <si>
    <t>Rurociągi miedziane o połączeniach lutowanych, na ścianach w budynkach. Rurociąg o średnicy zewnętrznej 28,58 mm</t>
  </si>
  <si>
    <t>Rurociągi miedziane o połączeniach lutowanych, na ścianach w budynkach. Rurociąg o średnicy zewnętrznej 34,92 mm</t>
  </si>
  <si>
    <t>Rurociągi z tworzyw sztucznych (PP, PE, PB) o połączeniach zgrzewanych na ścianach w bud.niemieszk.. Rurociąg o średnicy zewnętrznej 25 mm z rur z polietylenu (skropliny)</t>
  </si>
  <si>
    <t>Rurociągi z tworzyw sztucznych (PP, PE, PB) o połączeniach zgrzewanych na ścianach w bud.niemieszk.. Rurociąg o średnicy zewnętrznej 32 mm z rur z polietylenu -(skropliny)</t>
  </si>
  <si>
    <t>Syfon do instalacji odprowadzenia skroplin d=25 mm</t>
  </si>
  <si>
    <t>Syfon do instalacji odprowadzenia skroplin d=32 mm</t>
  </si>
  <si>
    <t>Przedmuchanie azotem urządzeń i instalacji chłodniczych freonowych.</t>
  </si>
  <si>
    <t>Próba szczelności urządzeń i instal.obiegu freonu,podobnych czynników.</t>
  </si>
  <si>
    <t>Napełnienie urządzeń i instalacji obiegu freonu i podobnych czynników. Czynnikiem chłodniczym - wydajność 10.0 tys.kcal/h</t>
  </si>
  <si>
    <t>Uruchomienie i uzyskanie niskich temperatur. Wydajność 10.0 tys.kcal/h</t>
  </si>
  <si>
    <t>Uruchomienie systemu klimatyzacji ze sprawdzeniem skuteczności i szkoleniem obsługi.</t>
  </si>
  <si>
    <t>Izolacja rurociągów otulinami . Izolacja rurociagów średnicy 6,35 mm otulinami grubości 13mm (J)</t>
  </si>
  <si>
    <t>Izolacja rurociągów otulinami. Izolacja rurociagów średnicy 9,52 mm otulinami grubości 13mm (J)</t>
  </si>
  <si>
    <t>Izolacja rurociągów otulinami . Izolacja rurociagów średnicy 12,7 mm otulinami grubości 13mm (J)</t>
  </si>
  <si>
    <t>Izolacja rurociągów otulinami . Izolacja rurociagów średnicy 15,88mm otulinami grubości 13mm (J)</t>
  </si>
  <si>
    <t>Izolacja rurociągów otulinami . Izolacja rurociagów średnicy 19,05mm otulinami grubości 13mm (J)</t>
  </si>
  <si>
    <t>Izolacja rurociągów otulinami . Izolacja rurociagów średnicy 22,5mm otulinami grubości 13mm (J)</t>
  </si>
  <si>
    <t>Izolacja rurociągów otulinami . Izolacja rurociagów średnicy 28,58mm otulinami grubości 13mm (J)</t>
  </si>
  <si>
    <t>Izolacja rurociągów otulinami . Izolacja rurociagów średnicy 34,92mm otulinami grubości 13mm (J)</t>
  </si>
  <si>
    <t>Izolacja rurociągów jednowarstwowymi otulinami . Izolacja rurociagów średnicy 25mm otulinami grubości 6mm (C)</t>
  </si>
  <si>
    <t>Izolacja rurociągów jednowarstwowymi otulinami . Izolacja rurociagów średnicy 32mm otulinami grubości 6mm (C)</t>
  </si>
  <si>
    <t>Przebicie otworów w elementach z betonu o pow. 0,05 m2. Żwirowego o gr. do 30 cm</t>
  </si>
  <si>
    <t>Przebicie otworów w ścianach z cegieł. Na zaprawie cementowo-wapiennej. grub. 1/2 cegły</t>
  </si>
  <si>
    <t>Przebicie otworów w ścianach z cegieł. Na zaprawie cementowo-wapiennej. grub. 1 cegła</t>
  </si>
  <si>
    <t>Wykucie bruzd pionowych w ścianach z cegły na zaprawie cementowo-wapiennej. O głęb.i szer.1/4 x 1/2 c</t>
  </si>
  <si>
    <t>Wykucie bruzd poziomych w ścianach z cegły na zaprawie cementowo-wapiennej. Bruzdy o głęb.i szer. 1/4 x 1/2 c</t>
  </si>
  <si>
    <t>Montaż rurociągów z rur polietylenowych (PE, PEHD). O średnicy zewnętrznej 110 mm - rura ochronna</t>
  </si>
  <si>
    <t>Układanie rur ochronnych z PCV w wykopie. Rura o średnicy do 50 mm połówkowa.</t>
  </si>
  <si>
    <t>Zadanie pn. "Remont i modernizacja obiektu Suwalskiego Ośrodka Kultury przy ulicy Teofila Noniewicza 71  w Suwałkach"</t>
  </si>
  <si>
    <t>Zadanie pn. "Remont i modernizacja obiektu Suwalskiego Ośrodka Kultury przy ulicy Teofila Noniewicza 71  w Suwałkach "</t>
  </si>
  <si>
    <t>Załącznik nr 2.1.1</t>
  </si>
  <si>
    <t>Załącznik nr 2.1.2</t>
  </si>
  <si>
    <t>Załącznik nr 2.1.3.</t>
  </si>
  <si>
    <t>Załącznik nr 2.1.4</t>
  </si>
  <si>
    <t>Załącznik nr 2.1.5</t>
  </si>
  <si>
    <t>Załącznik nr 2.1.6</t>
  </si>
  <si>
    <t>Załącznik nr 2.1.7</t>
  </si>
  <si>
    <t>Przedmiar Nr 7 -  Instalacja klimatyzacji</t>
  </si>
  <si>
    <t>Nr sprawy: FKiK.26.1.2018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</si>
</sst>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14"/>
      <color indexed="64"/>
      <name val="Arial"/>
      <family val="2"/>
      <charset val="238"/>
    </font>
    <font>
      <b/>
      <sz val="12"/>
      <color indexed="64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indexed="6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sz val="14"/>
      <color indexed="64"/>
      <name val="Arial Narrow"/>
      <family val="2"/>
      <charset val="238"/>
    </font>
    <font>
      <b/>
      <sz val="14"/>
      <name val="Arial"/>
      <family val="2"/>
      <charset val="238"/>
    </font>
    <font>
      <b/>
      <sz val="10"/>
      <color indexed="64"/>
      <name val="Arial"/>
      <family val="2"/>
      <charset val="238"/>
    </font>
    <font>
      <b/>
      <sz val="8"/>
      <color indexed="64"/>
      <name val="Arial"/>
      <charset val="1"/>
    </font>
    <font>
      <sz val="8"/>
      <color indexed="64"/>
      <name val="Arial"/>
      <charset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24" fillId="20" borderId="1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23" borderId="9" applyNumberFormat="0" applyFont="0" applyAlignment="0" applyProtection="0"/>
    <xf numFmtId="0" fontId="29" fillId="3" borderId="0" applyNumberFormat="0" applyBorder="0" applyAlignment="0" applyProtection="0"/>
  </cellStyleXfs>
  <cellXfs count="202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11" fillId="0" borderId="12" xfId="0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3" fillId="24" borderId="10" xfId="0" quotePrefix="1" applyFont="1" applyFill="1" applyBorder="1" applyAlignment="1">
      <alignment horizontal="center" vertical="top"/>
    </xf>
    <xf numFmtId="4" fontId="11" fillId="0" borderId="13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 wrapText="1"/>
    </xf>
    <xf numFmtId="2" fontId="5" fillId="0" borderId="10" xfId="28" applyNumberFormat="1" applyFont="1" applyBorder="1" applyAlignment="1">
      <alignment vertical="center" wrapText="1"/>
    </xf>
    <xf numFmtId="0" fontId="11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 wrapText="1"/>
    </xf>
    <xf numFmtId="0" fontId="4" fillId="2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0" fontId="30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0" fillId="26" borderId="10" xfId="0" applyFill="1" applyBorder="1"/>
    <xf numFmtId="0" fontId="31" fillId="26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26" borderId="10" xfId="0" applyFont="1" applyFill="1" applyBorder="1" applyAlignment="1">
      <alignment vertical="center"/>
    </xf>
    <xf numFmtId="2" fontId="5" fillId="26" borderId="10" xfId="0" applyNumberFormat="1" applyFont="1" applyFill="1" applyBorder="1" applyAlignment="1">
      <alignment vertical="center" wrapText="1"/>
    </xf>
    <xf numFmtId="0" fontId="3" fillId="26" borderId="10" xfId="0" applyFont="1" applyFill="1" applyBorder="1" applyAlignment="1">
      <alignment horizontal="right" vertical="center"/>
    </xf>
    <xf numFmtId="0" fontId="32" fillId="26" borderId="10" xfId="0" applyNumberFormat="1" applyFont="1" applyFill="1" applyBorder="1" applyAlignment="1">
      <alignment vertical="center" wrapText="1"/>
    </xf>
    <xf numFmtId="0" fontId="32" fillId="26" borderId="10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Border="1" applyAlignment="1">
      <alignment horizontal="center" vertical="top" wrapText="1"/>
    </xf>
    <xf numFmtId="2" fontId="5" fillId="0" borderId="10" xfId="28" applyNumberFormat="1" applyFont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26" borderId="10" xfId="0" applyFont="1" applyFill="1" applyBorder="1" applyAlignment="1">
      <alignment horizontal="right" vertical="center"/>
    </xf>
    <xf numFmtId="0" fontId="0" fillId="26" borderId="10" xfId="0" applyFill="1" applyBorder="1" applyAlignment="1"/>
    <xf numFmtId="0" fontId="32" fillId="2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0" fontId="5" fillId="26" borderId="10" xfId="0" applyFont="1" applyFill="1" applyBorder="1"/>
    <xf numFmtId="0" fontId="5" fillId="26" borderId="10" xfId="0" applyFont="1" applyFill="1" applyBorder="1" applyAlignment="1">
      <alignment horizontal="center" vertical="top"/>
    </xf>
    <xf numFmtId="0" fontId="5" fillId="26" borderId="10" xfId="0" applyFont="1" applyFill="1" applyBorder="1" applyAlignment="1">
      <alignment horizontal="left" vertical="center"/>
    </xf>
    <xf numFmtId="49" fontId="32" fillId="26" borderId="10" xfId="0" applyNumberFormat="1" applyFont="1" applyFill="1" applyBorder="1" applyAlignment="1">
      <alignment horizontal="center" vertical="center" wrapText="1"/>
    </xf>
    <xf numFmtId="0" fontId="11" fillId="26" borderId="10" xfId="0" applyFont="1" applyFill="1" applyBorder="1" applyAlignment="1"/>
    <xf numFmtId="0" fontId="30" fillId="26" borderId="10" xfId="0" applyNumberFormat="1" applyFont="1" applyFill="1" applyBorder="1" applyAlignment="1">
      <alignment horizontal="center" vertical="center" wrapText="1"/>
    </xf>
    <xf numFmtId="0" fontId="5" fillId="26" borderId="10" xfId="0" applyFont="1" applyFill="1" applyBorder="1" applyAlignment="1"/>
    <xf numFmtId="0" fontId="30" fillId="0" borderId="10" xfId="0" applyNumberFormat="1" applyFont="1" applyBorder="1" applyAlignment="1">
      <alignment horizontal="center" vertical="top" wrapText="1"/>
    </xf>
    <xf numFmtId="49" fontId="4" fillId="25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center" vertical="top"/>
    </xf>
    <xf numFmtId="49" fontId="10" fillId="26" borderId="10" xfId="0" applyNumberFormat="1" applyFont="1" applyFill="1" applyBorder="1" applyAlignment="1">
      <alignment horizontal="center" vertical="center"/>
    </xf>
    <xf numFmtId="49" fontId="32" fillId="26" borderId="10" xfId="0" applyNumberFormat="1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/>
    </xf>
    <xf numFmtId="49" fontId="0" fillId="0" borderId="0" xfId="0" applyNumberFormat="1"/>
    <xf numFmtId="0" fontId="0" fillId="0" borderId="10" xfId="0" applyFill="1" applyBorder="1"/>
    <xf numFmtId="0" fontId="30" fillId="0" borderId="17" xfId="0" applyNumberFormat="1" applyFont="1" applyBorder="1" applyAlignment="1">
      <alignment horizontal="left" vertical="top" wrapText="1"/>
    </xf>
    <xf numFmtId="0" fontId="30" fillId="0" borderId="17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right" vertical="center" wrapText="1"/>
    </xf>
    <xf numFmtId="0" fontId="30" fillId="0" borderId="19" xfId="0" applyNumberFormat="1" applyFont="1" applyBorder="1" applyAlignment="1">
      <alignment horizontal="left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30" fillId="0" borderId="20" xfId="0" applyNumberFormat="1" applyFont="1" applyBorder="1" applyAlignment="1">
      <alignment horizontal="right" vertical="center" wrapText="1"/>
    </xf>
    <xf numFmtId="0" fontId="33" fillId="29" borderId="10" xfId="0" applyNumberFormat="1" applyFont="1" applyFill="1" applyBorder="1" applyAlignment="1">
      <alignment horizontal="center" vertical="top" wrapText="1"/>
    </xf>
    <xf numFmtId="0" fontId="5" fillId="29" borderId="10" xfId="0" applyFont="1" applyFill="1" applyBorder="1" applyAlignment="1">
      <alignment horizontal="center" vertical="center"/>
    </xf>
    <xf numFmtId="2" fontId="5" fillId="29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10" fillId="26" borderId="10" xfId="0" applyNumberFormat="1" applyFont="1" applyFill="1" applyBorder="1" applyAlignment="1">
      <alignment vertical="center" wrapText="1"/>
    </xf>
    <xf numFmtId="0" fontId="10" fillId="26" borderId="10" xfId="0" applyNumberFormat="1" applyFont="1" applyFill="1" applyBorder="1" applyAlignment="1">
      <alignment horizontal="left" vertical="center" wrapText="1"/>
    </xf>
    <xf numFmtId="0" fontId="11" fillId="26" borderId="10" xfId="0" applyFont="1" applyFill="1" applyBorder="1"/>
    <xf numFmtId="0" fontId="11" fillId="0" borderId="10" xfId="0" applyFont="1" applyBorder="1"/>
    <xf numFmtId="0" fontId="5" fillId="0" borderId="14" xfId="0" applyFont="1" applyBorder="1" applyAlignment="1">
      <alignment horizontal="center" vertical="top" wrapText="1"/>
    </xf>
    <xf numFmtId="0" fontId="4" fillId="28" borderId="16" xfId="0" applyFont="1" applyFill="1" applyBorder="1" applyAlignment="1">
      <alignment horizontal="center" vertical="center" wrapText="1"/>
    </xf>
    <xf numFmtId="0" fontId="42" fillId="26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0" fontId="33" fillId="0" borderId="17" xfId="0" applyNumberFormat="1" applyFont="1" applyBorder="1" applyAlignment="1">
      <alignment horizontal="left" vertical="top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right" vertical="center" wrapText="1"/>
    </xf>
    <xf numFmtId="0" fontId="4" fillId="26" borderId="10" xfId="0" applyFont="1" applyFill="1" applyBorder="1" applyAlignment="1">
      <alignment horizontal="left" vertical="top" wrapText="1"/>
    </xf>
    <xf numFmtId="0" fontId="32" fillId="26" borderId="17" xfId="0" applyNumberFormat="1" applyFont="1" applyFill="1" applyBorder="1" applyAlignment="1">
      <alignment horizontal="left" vertical="center" wrapText="1"/>
    </xf>
    <xf numFmtId="0" fontId="32" fillId="26" borderId="17" xfId="0" applyNumberFormat="1" applyFont="1" applyFill="1" applyBorder="1" applyAlignment="1">
      <alignment vertical="center" wrapText="1"/>
    </xf>
    <xf numFmtId="0" fontId="32" fillId="26" borderId="18" xfId="0" applyNumberFormat="1" applyFont="1" applyFill="1" applyBorder="1" applyAlignment="1">
      <alignment vertical="center" wrapText="1"/>
    </xf>
    <xf numFmtId="2" fontId="5" fillId="26" borderId="10" xfId="28" applyNumberFormat="1" applyFont="1" applyFill="1" applyBorder="1" applyAlignment="1">
      <alignment vertical="center" wrapText="1"/>
    </xf>
    <xf numFmtId="0" fontId="3" fillId="26" borderId="10" xfId="0" applyFont="1" applyFill="1" applyBorder="1" applyAlignment="1">
      <alignment horizontal="center" vertical="top"/>
    </xf>
    <xf numFmtId="49" fontId="3" fillId="26" borderId="10" xfId="0" applyNumberFormat="1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left" vertical="center"/>
    </xf>
    <xf numFmtId="0" fontId="33" fillId="27" borderId="17" xfId="0" applyNumberFormat="1" applyFont="1" applyFill="1" applyBorder="1" applyAlignment="1">
      <alignment horizontal="left" vertical="top" wrapText="1"/>
    </xf>
    <xf numFmtId="0" fontId="33" fillId="27" borderId="17" xfId="0" applyNumberFormat="1" applyFont="1" applyFill="1" applyBorder="1" applyAlignment="1">
      <alignment horizontal="center" vertical="center" wrapText="1"/>
    </xf>
    <xf numFmtId="0" fontId="33" fillId="27" borderId="18" xfId="0" applyNumberFormat="1" applyFont="1" applyFill="1" applyBorder="1" applyAlignment="1">
      <alignment horizontal="right" vertical="center" wrapText="1"/>
    </xf>
    <xf numFmtId="0" fontId="5" fillId="27" borderId="10" xfId="0" applyFont="1" applyFill="1" applyBorder="1" applyAlignment="1">
      <alignment vertical="center"/>
    </xf>
    <xf numFmtId="0" fontId="33" fillId="0" borderId="19" xfId="0" applyNumberFormat="1" applyFont="1" applyBorder="1" applyAlignment="1">
      <alignment horizontal="left" vertical="top" wrapText="1"/>
    </xf>
    <xf numFmtId="0" fontId="33" fillId="0" borderId="19" xfId="0" applyNumberFormat="1" applyFont="1" applyBorder="1" applyAlignment="1">
      <alignment horizontal="center" vertical="center" wrapText="1"/>
    </xf>
    <xf numFmtId="0" fontId="33" fillId="0" borderId="20" xfId="0" applyNumberFormat="1" applyFont="1" applyBorder="1" applyAlignment="1">
      <alignment horizontal="right" vertical="center" wrapText="1"/>
    </xf>
    <xf numFmtId="0" fontId="32" fillId="29" borderId="17" xfId="0" applyNumberFormat="1" applyFont="1" applyFill="1" applyBorder="1" applyAlignment="1">
      <alignment horizontal="left" vertical="center" wrapText="1"/>
    </xf>
    <xf numFmtId="0" fontId="32" fillId="29" borderId="17" xfId="0" applyNumberFormat="1" applyFont="1" applyFill="1" applyBorder="1" applyAlignment="1">
      <alignment vertical="center" wrapText="1"/>
    </xf>
    <xf numFmtId="0" fontId="32" fillId="29" borderId="18" xfId="0" applyNumberFormat="1" applyFont="1" applyFill="1" applyBorder="1" applyAlignment="1">
      <alignment vertical="center" wrapText="1"/>
    </xf>
    <xf numFmtId="0" fontId="5" fillId="29" borderId="10" xfId="0" applyFont="1" applyFill="1" applyBorder="1" applyAlignment="1">
      <alignment vertical="center"/>
    </xf>
    <xf numFmtId="0" fontId="33" fillId="0" borderId="17" xfId="0" applyNumberFormat="1" applyFont="1" applyBorder="1" applyAlignment="1">
      <alignment horizontal="center" vertical="top" wrapText="1"/>
    </xf>
    <xf numFmtId="0" fontId="33" fillId="0" borderId="19" xfId="0" applyNumberFormat="1" applyFont="1" applyBorder="1" applyAlignment="1">
      <alignment horizontal="center" vertical="top" wrapText="1"/>
    </xf>
    <xf numFmtId="0" fontId="32" fillId="29" borderId="17" xfId="0" applyNumberFormat="1" applyFont="1" applyFill="1" applyBorder="1" applyAlignment="1">
      <alignment horizontal="center" vertical="center" wrapText="1"/>
    </xf>
    <xf numFmtId="0" fontId="31" fillId="29" borderId="17" xfId="0" applyNumberFormat="1" applyFont="1" applyFill="1" applyBorder="1" applyAlignment="1">
      <alignment horizontal="left" vertical="center" wrapText="1"/>
    </xf>
    <xf numFmtId="0" fontId="31" fillId="29" borderId="17" xfId="0" applyNumberFormat="1" applyFont="1" applyFill="1" applyBorder="1" applyAlignment="1">
      <alignment vertical="center" wrapText="1"/>
    </xf>
    <xf numFmtId="0" fontId="31" fillId="29" borderId="18" xfId="0" applyNumberFormat="1" applyFont="1" applyFill="1" applyBorder="1" applyAlignment="1">
      <alignment vertical="center" wrapText="1"/>
    </xf>
    <xf numFmtId="0" fontId="3" fillId="29" borderId="10" xfId="0" applyFont="1" applyFill="1" applyBorder="1" applyAlignment="1">
      <alignment horizontal="center" vertical="top"/>
    </xf>
    <xf numFmtId="2" fontId="5" fillId="29" borderId="10" xfId="28" applyNumberFormat="1" applyFont="1" applyFill="1" applyBorder="1" applyAlignment="1">
      <alignment horizontal="center" vertical="center" wrapText="1"/>
    </xf>
    <xf numFmtId="0" fontId="0" fillId="29" borderId="10" xfId="0" applyFill="1" applyBorder="1"/>
    <xf numFmtId="0" fontId="0" fillId="29" borderId="10" xfId="0" applyFill="1" applyBorder="1" applyAlignment="1">
      <alignment horizontal="left"/>
    </xf>
    <xf numFmtId="0" fontId="31" fillId="29" borderId="18" xfId="0" applyNumberFormat="1" applyFont="1" applyFill="1" applyBorder="1" applyAlignment="1">
      <alignment horizontal="left" vertical="center" wrapText="1"/>
    </xf>
    <xf numFmtId="0" fontId="5" fillId="29" borderId="10" xfId="0" applyFont="1" applyFill="1" applyBorder="1" applyAlignment="1">
      <alignment horizontal="left" vertical="center"/>
    </xf>
    <xf numFmtId="2" fontId="5" fillId="29" borderId="10" xfId="0" applyNumberFormat="1" applyFont="1" applyFill="1" applyBorder="1" applyAlignment="1">
      <alignment horizontal="left" vertical="center" wrapText="1"/>
    </xf>
    <xf numFmtId="0" fontId="11" fillId="29" borderId="10" xfId="0" applyFont="1" applyFill="1" applyBorder="1"/>
    <xf numFmtId="0" fontId="5" fillId="29" borderId="10" xfId="0" applyFont="1" applyFill="1" applyBorder="1" applyAlignment="1">
      <alignment horizontal="right" vertical="center"/>
    </xf>
    <xf numFmtId="2" fontId="5" fillId="29" borderId="10" xfId="0" applyNumberFormat="1" applyFont="1" applyFill="1" applyBorder="1" applyAlignment="1">
      <alignment horizontal="right" vertical="center"/>
    </xf>
    <xf numFmtId="0" fontId="5" fillId="29" borderId="10" xfId="0" applyNumberFormat="1" applyFont="1" applyFill="1" applyBorder="1" applyAlignment="1">
      <alignment horizontal="center" vertical="top" wrapText="1"/>
    </xf>
    <xf numFmtId="0" fontId="44" fillId="0" borderId="17" xfId="0" applyNumberFormat="1" applyFont="1" applyBorder="1" applyAlignment="1">
      <alignment horizontal="center" vertical="top" wrapText="1"/>
    </xf>
    <xf numFmtId="0" fontId="44" fillId="0" borderId="17" xfId="0" applyNumberFormat="1" applyFont="1" applyBorder="1" applyAlignment="1">
      <alignment horizontal="left" vertical="top" wrapText="1"/>
    </xf>
    <xf numFmtId="0" fontId="44" fillId="0" borderId="17" xfId="0" applyNumberFormat="1" applyFont="1" applyBorder="1" applyAlignment="1">
      <alignment horizontal="center" vertical="center" wrapText="1"/>
    </xf>
    <xf numFmtId="0" fontId="44" fillId="0" borderId="18" xfId="0" applyNumberFormat="1" applyFont="1" applyBorder="1" applyAlignment="1">
      <alignment horizontal="right" vertical="center" wrapText="1"/>
    </xf>
    <xf numFmtId="0" fontId="44" fillId="0" borderId="19" xfId="0" applyNumberFormat="1" applyFont="1" applyBorder="1" applyAlignment="1">
      <alignment horizontal="center" vertical="top" wrapText="1"/>
    </xf>
    <xf numFmtId="0" fontId="44" fillId="0" borderId="19" xfId="0" applyNumberFormat="1" applyFont="1" applyBorder="1" applyAlignment="1">
      <alignment horizontal="left" vertical="top" wrapText="1"/>
    </xf>
    <xf numFmtId="0" fontId="44" fillId="0" borderId="19" xfId="0" applyNumberFormat="1" applyFont="1" applyBorder="1" applyAlignment="1">
      <alignment horizontal="center" vertical="center" wrapText="1"/>
    </xf>
    <xf numFmtId="0" fontId="44" fillId="0" borderId="20" xfId="0" applyNumberFormat="1" applyFont="1" applyBorder="1" applyAlignment="1">
      <alignment horizontal="right" vertical="center" wrapText="1"/>
    </xf>
    <xf numFmtId="0" fontId="43" fillId="26" borderId="17" xfId="0" applyNumberFormat="1" applyFont="1" applyFill="1" applyBorder="1" applyAlignment="1">
      <alignment horizontal="center" vertical="center" wrapText="1"/>
    </xf>
    <xf numFmtId="0" fontId="43" fillId="26" borderId="17" xfId="0" applyNumberFormat="1" applyFont="1" applyFill="1" applyBorder="1" applyAlignment="1">
      <alignment horizontal="left" vertical="center" wrapText="1"/>
    </xf>
    <xf numFmtId="0" fontId="43" fillId="26" borderId="17" xfId="0" applyNumberFormat="1" applyFont="1" applyFill="1" applyBorder="1" applyAlignment="1">
      <alignment vertical="center" wrapText="1"/>
    </xf>
    <xf numFmtId="0" fontId="43" fillId="26" borderId="18" xfId="0" applyNumberFormat="1" applyFont="1" applyFill="1" applyBorder="1" applyAlignment="1">
      <alignment vertical="center" wrapText="1"/>
    </xf>
    <xf numFmtId="2" fontId="5" fillId="26" borderId="10" xfId="0" applyNumberFormat="1" applyFont="1" applyFill="1" applyBorder="1" applyAlignment="1">
      <alignment horizontal="right" vertical="center"/>
    </xf>
    <xf numFmtId="0" fontId="33" fillId="26" borderId="10" xfId="0" applyNumberFormat="1" applyFont="1" applyFill="1" applyBorder="1" applyAlignment="1">
      <alignment horizontal="center" vertical="top" wrapText="1"/>
    </xf>
    <xf numFmtId="0" fontId="31" fillId="26" borderId="17" xfId="0" applyNumberFormat="1" applyFont="1" applyFill="1" applyBorder="1" applyAlignment="1">
      <alignment horizontal="left" vertical="center" wrapText="1"/>
    </xf>
    <xf numFmtId="0" fontId="31" fillId="26" borderId="17" xfId="0" applyNumberFormat="1" applyFont="1" applyFill="1" applyBorder="1" applyAlignment="1">
      <alignment vertical="center" wrapText="1"/>
    </xf>
    <xf numFmtId="0" fontId="31" fillId="26" borderId="18" xfId="0" applyNumberFormat="1" applyFont="1" applyFill="1" applyBorder="1" applyAlignment="1">
      <alignment vertical="center" wrapText="1"/>
    </xf>
    <xf numFmtId="0" fontId="5" fillId="26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right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4" fillId="0" borderId="11" xfId="0" applyNumberFormat="1" applyFont="1" applyBorder="1" applyAlignment="1">
      <alignment horizontal="center" vertical="center" wrapText="1"/>
    </xf>
    <xf numFmtId="0" fontId="34" fillId="0" borderId="12" xfId="0" applyNumberFormat="1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11" fillId="0" borderId="10" xfId="0" applyFont="1" applyBorder="1" applyAlignment="1"/>
    <xf numFmtId="0" fontId="1" fillId="0" borderId="10" xfId="0" applyFont="1" applyBorder="1" applyAlignment="1"/>
    <xf numFmtId="0" fontId="3" fillId="27" borderId="14" xfId="0" applyFont="1" applyFill="1" applyBorder="1" applyAlignment="1">
      <alignment horizontal="center" vertical="top" wrapText="1"/>
    </xf>
    <xf numFmtId="0" fontId="3" fillId="27" borderId="15" xfId="0" applyFont="1" applyFill="1" applyBorder="1" applyAlignment="1">
      <alignment horizontal="center" vertical="top" wrapText="1"/>
    </xf>
    <xf numFmtId="0" fontId="5" fillId="27" borderId="14" xfId="0" applyFont="1" applyFill="1" applyBorder="1" applyAlignment="1">
      <alignment horizontal="center" vertical="top" wrapText="1"/>
    </xf>
    <xf numFmtId="0" fontId="5" fillId="27" borderId="15" xfId="0" applyFont="1" applyFill="1" applyBorder="1" applyAlignment="1">
      <alignment horizontal="center" vertical="top" wrapText="1"/>
    </xf>
    <xf numFmtId="0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 vertical="top"/>
    </xf>
  </cellXfs>
  <cellStyles count="4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28" builtinId="3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ny" xfId="0" builtinId="0"/>
    <cellStyle name="Normalny 2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y" xfId="43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="120" zoomScaleNormal="120" zoomScaleSheetLayoutView="120" workbookViewId="0">
      <selection activeCell="A4" sqref="A4:G4"/>
    </sheetView>
  </sheetViews>
  <sheetFormatPr defaultRowHeight="12.75" x14ac:dyDescent="0.2"/>
  <cols>
    <col min="1" max="1" width="6.7109375" customWidth="1"/>
    <col min="2" max="2" width="10.7109375" customWidth="1"/>
    <col min="3" max="3" width="12.7109375" customWidth="1"/>
    <col min="4" max="4" width="25.7109375" customWidth="1"/>
    <col min="5" max="5" width="13.42578125" customWidth="1"/>
    <col min="6" max="6" width="4.7109375" customWidth="1"/>
    <col min="7" max="7" width="12.7109375" customWidth="1"/>
  </cols>
  <sheetData>
    <row r="1" spans="1:7" x14ac:dyDescent="0.2">
      <c r="A1" t="s">
        <v>871</v>
      </c>
    </row>
    <row r="2" spans="1:7" ht="37.5" customHeight="1" x14ac:dyDescent="0.25">
      <c r="A2" s="160" t="s">
        <v>59</v>
      </c>
      <c r="B2" s="161"/>
      <c r="C2" s="161"/>
      <c r="D2" s="161"/>
      <c r="E2" s="161"/>
      <c r="F2" s="161"/>
      <c r="G2" s="162"/>
    </row>
    <row r="3" spans="1:7" ht="15.75" customHeight="1" x14ac:dyDescent="0.2">
      <c r="A3" s="168" t="s">
        <v>53</v>
      </c>
      <c r="B3" s="168"/>
      <c r="C3" s="168"/>
      <c r="D3" s="168"/>
      <c r="E3" s="168"/>
      <c r="F3" s="168"/>
      <c r="G3" s="168"/>
    </row>
    <row r="4" spans="1:7" ht="33" customHeight="1" x14ac:dyDescent="0.2">
      <c r="A4" s="169" t="s">
        <v>862</v>
      </c>
      <c r="B4" s="169"/>
      <c r="C4" s="169"/>
      <c r="D4" s="169"/>
      <c r="E4" s="169"/>
      <c r="F4" s="169"/>
      <c r="G4" s="169"/>
    </row>
    <row r="5" spans="1:7" ht="7.5" customHeight="1" x14ac:dyDescent="0.2">
      <c r="A5" s="170"/>
      <c r="B5" s="171"/>
      <c r="C5" s="171"/>
      <c r="D5" s="171"/>
      <c r="E5" s="171"/>
      <c r="F5" s="171"/>
      <c r="G5" s="172"/>
    </row>
    <row r="6" spans="1:7" ht="15" customHeight="1" x14ac:dyDescent="0.2">
      <c r="A6" s="167" t="s">
        <v>51</v>
      </c>
      <c r="B6" s="167"/>
      <c r="C6" s="167"/>
      <c r="D6" s="167"/>
      <c r="E6" s="167"/>
      <c r="F6" s="167"/>
      <c r="G6" s="167"/>
    </row>
    <row r="7" spans="1:7" ht="24.95" customHeight="1" x14ac:dyDescent="0.2">
      <c r="A7" s="10" t="s">
        <v>19</v>
      </c>
      <c r="B7" s="173" t="s">
        <v>3</v>
      </c>
      <c r="C7" s="174"/>
      <c r="D7" s="174"/>
      <c r="E7" s="174"/>
      <c r="F7" s="175"/>
      <c r="G7" s="45" t="s">
        <v>17</v>
      </c>
    </row>
    <row r="8" spans="1:7" ht="30" customHeight="1" x14ac:dyDescent="0.2">
      <c r="A8" s="46">
        <v>1</v>
      </c>
      <c r="B8" s="148" t="s">
        <v>355</v>
      </c>
      <c r="C8" s="149"/>
      <c r="D8" s="149"/>
      <c r="E8" s="149"/>
      <c r="F8" s="150"/>
      <c r="G8" s="47">
        <f>SUM(G9:G17)</f>
        <v>0</v>
      </c>
    </row>
    <row r="9" spans="1:7" x14ac:dyDescent="0.2">
      <c r="A9" s="1" t="s">
        <v>21</v>
      </c>
      <c r="B9" s="157" t="s">
        <v>65</v>
      </c>
      <c r="C9" s="158"/>
      <c r="D9" s="158"/>
      <c r="E9" s="158"/>
      <c r="F9" s="159"/>
      <c r="G9" s="48">
        <f>'Nr 1 Roboty budowlane'!$H$59</f>
        <v>0</v>
      </c>
    </row>
    <row r="10" spans="1:7" x14ac:dyDescent="0.2">
      <c r="A10" s="1" t="s">
        <v>22</v>
      </c>
      <c r="B10" s="157" t="s">
        <v>66</v>
      </c>
      <c r="C10" s="158"/>
      <c r="D10" s="158"/>
      <c r="E10" s="158"/>
      <c r="F10" s="159"/>
      <c r="G10" s="48">
        <f>'Nr 1 Roboty budowlane'!$H$170</f>
        <v>0</v>
      </c>
    </row>
    <row r="11" spans="1:7" x14ac:dyDescent="0.2">
      <c r="A11" s="1" t="s">
        <v>43</v>
      </c>
      <c r="B11" s="157" t="s">
        <v>67</v>
      </c>
      <c r="C11" s="158"/>
      <c r="D11" s="158"/>
      <c r="E11" s="158"/>
      <c r="F11" s="159"/>
      <c r="G11" s="48">
        <f>'Nr 1 Roboty budowlane'!$H$235</f>
        <v>0</v>
      </c>
    </row>
    <row r="12" spans="1:7" x14ac:dyDescent="0.2">
      <c r="A12" s="1" t="s">
        <v>44</v>
      </c>
      <c r="B12" s="157" t="s">
        <v>68</v>
      </c>
      <c r="C12" s="158"/>
      <c r="D12" s="158"/>
      <c r="E12" s="158"/>
      <c r="F12" s="159"/>
      <c r="G12" s="48">
        <f>'Nr 1 Roboty budowlane'!$H$312</f>
        <v>0</v>
      </c>
    </row>
    <row r="13" spans="1:7" ht="12.75" customHeight="1" x14ac:dyDescent="0.2">
      <c r="A13" s="1">
        <v>1.5</v>
      </c>
      <c r="B13" s="157" t="s">
        <v>69</v>
      </c>
      <c r="C13" s="158"/>
      <c r="D13" s="158"/>
      <c r="E13" s="158"/>
      <c r="F13" s="159"/>
      <c r="G13" s="48">
        <f>'Nr 1 Roboty budowlane'!$H$332</f>
        <v>0</v>
      </c>
    </row>
    <row r="14" spans="1:7" ht="12.75" customHeight="1" x14ac:dyDescent="0.2">
      <c r="A14" s="1" t="s">
        <v>46</v>
      </c>
      <c r="B14" s="154" t="s">
        <v>70</v>
      </c>
      <c r="C14" s="155"/>
      <c r="D14" s="155"/>
      <c r="E14" s="155"/>
      <c r="F14" s="156"/>
      <c r="G14" s="48">
        <f>'Nr 1 Roboty budowlane'!$H$373</f>
        <v>0</v>
      </c>
    </row>
    <row r="15" spans="1:7" x14ac:dyDescent="0.2">
      <c r="A15" s="1" t="s">
        <v>47</v>
      </c>
      <c r="B15" s="154" t="s">
        <v>71</v>
      </c>
      <c r="C15" s="155"/>
      <c r="D15" s="155"/>
      <c r="E15" s="155"/>
      <c r="F15" s="156"/>
      <c r="G15" s="48">
        <f>'Nr 1 Roboty budowlane'!$H$376</f>
        <v>0</v>
      </c>
    </row>
    <row r="16" spans="1:7" x14ac:dyDescent="0.2">
      <c r="A16" s="1" t="s">
        <v>48</v>
      </c>
      <c r="B16" s="154" t="s">
        <v>72</v>
      </c>
      <c r="C16" s="155"/>
      <c r="D16" s="155"/>
      <c r="E16" s="155"/>
      <c r="F16" s="156"/>
      <c r="G16" s="48">
        <f>'Nr 1 Roboty budowlane'!$H$387</f>
        <v>0</v>
      </c>
    </row>
    <row r="17" spans="1:7" ht="12.75" customHeight="1" x14ac:dyDescent="0.2">
      <c r="A17" s="1" t="s">
        <v>49</v>
      </c>
      <c r="B17" s="154" t="s">
        <v>73</v>
      </c>
      <c r="C17" s="155"/>
      <c r="D17" s="155"/>
      <c r="E17" s="155"/>
      <c r="F17" s="156"/>
      <c r="G17" s="48">
        <f>'Nr 1 Roboty budowlane'!$H$417</f>
        <v>0</v>
      </c>
    </row>
    <row r="18" spans="1:7" s="44" customFormat="1" ht="30" customHeight="1" x14ac:dyDescent="0.2">
      <c r="A18" s="46">
        <v>2</v>
      </c>
      <c r="B18" s="148" t="s">
        <v>75</v>
      </c>
      <c r="C18" s="149"/>
      <c r="D18" s="149"/>
      <c r="E18" s="149"/>
      <c r="F18" s="150"/>
      <c r="G18" s="50">
        <f>'Nr 2 Inst. teletechn.'!$H$124</f>
        <v>0</v>
      </c>
    </row>
    <row r="19" spans="1:7" ht="30" customHeight="1" x14ac:dyDescent="0.2">
      <c r="A19" s="46">
        <v>3</v>
      </c>
      <c r="B19" s="151" t="s">
        <v>74</v>
      </c>
      <c r="C19" s="152"/>
      <c r="D19" s="152"/>
      <c r="E19" s="152"/>
      <c r="F19" s="153"/>
      <c r="G19" s="50">
        <f>'Nr 3 Inst. elektr. '!$H$230</f>
        <v>0</v>
      </c>
    </row>
    <row r="20" spans="1:7" ht="30" customHeight="1" x14ac:dyDescent="0.2">
      <c r="A20" s="46">
        <v>4</v>
      </c>
      <c r="B20" s="148" t="s">
        <v>76</v>
      </c>
      <c r="C20" s="149"/>
      <c r="D20" s="149"/>
      <c r="E20" s="149"/>
      <c r="F20" s="150"/>
      <c r="G20" s="50">
        <f>'Nr 3 Inst. c.o.'!$H$66</f>
        <v>0</v>
      </c>
    </row>
    <row r="21" spans="1:7" ht="30" customHeight="1" x14ac:dyDescent="0.2">
      <c r="A21" s="46">
        <v>5</v>
      </c>
      <c r="B21" s="151" t="s">
        <v>77</v>
      </c>
      <c r="C21" s="152"/>
      <c r="D21" s="152"/>
      <c r="E21" s="152"/>
      <c r="F21" s="153"/>
      <c r="G21" s="50">
        <f>'Nr 4 Inst. wod-kan'!$H$118</f>
        <v>0</v>
      </c>
    </row>
    <row r="22" spans="1:7" s="44" customFormat="1" ht="30" customHeight="1" x14ac:dyDescent="0.2">
      <c r="A22" s="46">
        <v>6</v>
      </c>
      <c r="B22" s="151" t="s">
        <v>78</v>
      </c>
      <c r="C22" s="152"/>
      <c r="D22" s="152"/>
      <c r="E22" s="152"/>
      <c r="F22" s="153"/>
      <c r="G22" s="50">
        <f>'Nr 5 Inst. went. mech.'!$H$21</f>
        <v>0</v>
      </c>
    </row>
    <row r="23" spans="1:7" s="51" customFormat="1" ht="30" customHeight="1" x14ac:dyDescent="0.2">
      <c r="A23" s="46">
        <v>7</v>
      </c>
      <c r="B23" s="151" t="s">
        <v>870</v>
      </c>
      <c r="C23" s="152"/>
      <c r="D23" s="152"/>
      <c r="E23" s="152"/>
      <c r="F23" s="153"/>
      <c r="G23" s="50">
        <f>'Nr 6 Inst. klimatyzacji'!$H$43</f>
        <v>0</v>
      </c>
    </row>
    <row r="24" spans="1:7" ht="30" customHeight="1" x14ac:dyDescent="0.2">
      <c r="A24" s="49">
        <v>8</v>
      </c>
      <c r="B24" s="164" t="s">
        <v>52</v>
      </c>
      <c r="C24" s="165"/>
      <c r="D24" s="165"/>
      <c r="E24" s="165"/>
      <c r="F24" s="166"/>
      <c r="G24" s="52">
        <f>G8+G18+G19+G20+G21+G22+G23</f>
        <v>0</v>
      </c>
    </row>
    <row r="25" spans="1:7" ht="30" customHeight="1" x14ac:dyDescent="0.2">
      <c r="A25" s="49">
        <v>9</v>
      </c>
      <c r="B25" s="164" t="s">
        <v>57</v>
      </c>
      <c r="C25" s="165"/>
      <c r="D25" s="165"/>
      <c r="E25" s="165"/>
      <c r="F25" s="166"/>
      <c r="G25" s="52">
        <f>G24*1.23</f>
        <v>0</v>
      </c>
    </row>
    <row r="26" spans="1:7" ht="30" customHeight="1" x14ac:dyDescent="0.2">
      <c r="A26" s="46">
        <v>10</v>
      </c>
      <c r="B26" s="164" t="s">
        <v>58</v>
      </c>
      <c r="C26" s="165"/>
      <c r="D26" s="165"/>
      <c r="E26" s="165"/>
      <c r="F26" s="166"/>
      <c r="G26" s="52">
        <f>G24+G25</f>
        <v>0</v>
      </c>
    </row>
    <row r="27" spans="1:7" x14ac:dyDescent="0.2">
      <c r="A27" s="9"/>
      <c r="B27" s="8"/>
    </row>
    <row r="28" spans="1:7" x14ac:dyDescent="0.2">
      <c r="A28" s="9"/>
      <c r="B28" s="163"/>
      <c r="C28" s="163"/>
      <c r="D28" s="163"/>
      <c r="E28" s="163"/>
    </row>
    <row r="30" spans="1:7" x14ac:dyDescent="0.2">
      <c r="B30" s="12"/>
    </row>
  </sheetData>
  <mergeCells count="26">
    <mergeCell ref="A2:G2"/>
    <mergeCell ref="B28:E28"/>
    <mergeCell ref="B25:F25"/>
    <mergeCell ref="B26:F26"/>
    <mergeCell ref="A6:G6"/>
    <mergeCell ref="A3:G3"/>
    <mergeCell ref="A4:G4"/>
    <mergeCell ref="A5:G5"/>
    <mergeCell ref="B23:F23"/>
    <mergeCell ref="B24:F24"/>
    <mergeCell ref="B8:F8"/>
    <mergeCell ref="B9:F9"/>
    <mergeCell ref="B10:F10"/>
    <mergeCell ref="B16:F16"/>
    <mergeCell ref="B22:F22"/>
    <mergeCell ref="B7:F7"/>
    <mergeCell ref="B14:F14"/>
    <mergeCell ref="B11:F11"/>
    <mergeCell ref="B12:F12"/>
    <mergeCell ref="B13:F13"/>
    <mergeCell ref="B17:F17"/>
    <mergeCell ref="B20:F20"/>
    <mergeCell ref="B18:F18"/>
    <mergeCell ref="B21:F21"/>
    <mergeCell ref="B15:F15"/>
    <mergeCell ref="B19:F19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9"/>
  <sheetViews>
    <sheetView zoomScale="110" zoomScaleNormal="110" zoomScaleSheetLayoutView="70" workbookViewId="0">
      <selection activeCell="F1" sqref="F1:H1"/>
    </sheetView>
  </sheetViews>
  <sheetFormatPr defaultRowHeight="12.75" x14ac:dyDescent="0.2"/>
  <cols>
    <col min="1" max="1" width="5.5703125" style="67" customWidth="1"/>
    <col min="2" max="2" width="9.7109375" customWidth="1"/>
    <col min="3" max="3" width="10.85546875" customWidth="1"/>
    <col min="4" max="4" width="50.7109375" customWidth="1"/>
    <col min="8" max="8" width="12" customWidth="1"/>
  </cols>
  <sheetData>
    <row r="1" spans="1:8" x14ac:dyDescent="0.2">
      <c r="A1" s="182" t="s">
        <v>84</v>
      </c>
      <c r="B1" s="183"/>
      <c r="C1" s="183"/>
      <c r="D1" s="194"/>
      <c r="E1" s="194"/>
      <c r="F1" s="192" t="s">
        <v>863</v>
      </c>
      <c r="G1" s="193"/>
      <c r="H1" s="193"/>
    </row>
    <row r="2" spans="1:8" ht="18" customHeight="1" x14ac:dyDescent="0.2">
      <c r="A2" s="169" t="s">
        <v>53</v>
      </c>
      <c r="B2" s="188"/>
      <c r="C2" s="188"/>
      <c r="D2" s="188"/>
      <c r="E2" s="188"/>
      <c r="F2" s="188"/>
      <c r="G2" s="189"/>
      <c r="H2" s="189"/>
    </row>
    <row r="3" spans="1:8" ht="24.95" customHeight="1" x14ac:dyDescent="0.25">
      <c r="A3" s="169" t="s">
        <v>861</v>
      </c>
      <c r="B3" s="169"/>
      <c r="C3" s="169"/>
      <c r="D3" s="169"/>
      <c r="E3" s="169"/>
      <c r="F3" s="169"/>
      <c r="G3" s="190"/>
      <c r="H3" s="190"/>
    </row>
    <row r="4" spans="1:8" ht="18" customHeight="1" x14ac:dyDescent="0.2">
      <c r="A4" s="191"/>
      <c r="B4" s="191"/>
      <c r="C4" s="191"/>
      <c r="D4" s="191"/>
      <c r="E4" s="191"/>
      <c r="F4" s="191"/>
      <c r="G4" s="191"/>
      <c r="H4" s="191"/>
    </row>
    <row r="5" spans="1:8" ht="12.75" customHeight="1" x14ac:dyDescent="0.2">
      <c r="A5" s="195" t="s">
        <v>80</v>
      </c>
      <c r="B5" s="195"/>
      <c r="C5" s="195"/>
      <c r="D5" s="195"/>
      <c r="E5" s="195"/>
      <c r="F5" s="195"/>
      <c r="G5" s="195"/>
      <c r="H5" s="195"/>
    </row>
    <row r="6" spans="1:8" ht="33.75" x14ac:dyDescent="0.2">
      <c r="A6" s="61" t="s">
        <v>19</v>
      </c>
      <c r="B6" s="6" t="s">
        <v>11</v>
      </c>
      <c r="C6" s="24" t="s">
        <v>20</v>
      </c>
      <c r="D6" s="6" t="s">
        <v>4</v>
      </c>
      <c r="E6" s="6" t="s">
        <v>5</v>
      </c>
      <c r="F6" s="6" t="s">
        <v>6</v>
      </c>
      <c r="G6" s="6" t="s">
        <v>8</v>
      </c>
      <c r="H6" s="6" t="s">
        <v>60</v>
      </c>
    </row>
    <row r="7" spans="1:8" x14ac:dyDescent="0.2">
      <c r="A7" s="62" t="s">
        <v>21</v>
      </c>
      <c r="B7" s="18"/>
      <c r="C7" s="18"/>
      <c r="D7" s="4" t="s">
        <v>65</v>
      </c>
      <c r="E7" s="2"/>
      <c r="F7" s="3"/>
      <c r="G7" s="3"/>
      <c r="H7" s="3"/>
    </row>
    <row r="8" spans="1:8" ht="12.75" customHeight="1" x14ac:dyDescent="0.2">
      <c r="A8" s="62"/>
      <c r="B8" s="184"/>
      <c r="C8" s="18"/>
      <c r="D8" s="94" t="s">
        <v>93</v>
      </c>
      <c r="E8" s="2"/>
      <c r="F8" s="3"/>
      <c r="G8" s="3"/>
      <c r="H8" s="3"/>
    </row>
    <row r="9" spans="1:8" ht="22.5" x14ac:dyDescent="0.2">
      <c r="A9" s="26">
        <v>1</v>
      </c>
      <c r="B9" s="185"/>
      <c r="C9" s="25"/>
      <c r="D9" s="91" t="s">
        <v>94</v>
      </c>
      <c r="E9" s="92" t="s">
        <v>18</v>
      </c>
      <c r="F9" s="93">
        <v>16.106000000000002</v>
      </c>
      <c r="G9" s="21"/>
      <c r="H9" s="20">
        <f t="shared" ref="H9:H12" si="0">F9*G9</f>
        <v>0</v>
      </c>
    </row>
    <row r="10" spans="1:8" ht="22.5" x14ac:dyDescent="0.2">
      <c r="A10" s="26">
        <f>A9+1</f>
        <v>2</v>
      </c>
      <c r="B10" s="185"/>
      <c r="C10" s="25"/>
      <c r="D10" s="91" t="s">
        <v>95</v>
      </c>
      <c r="E10" s="92" t="s">
        <v>18</v>
      </c>
      <c r="F10" s="93">
        <v>6.2430000000000003</v>
      </c>
      <c r="G10" s="21"/>
      <c r="H10" s="20">
        <f t="shared" si="0"/>
        <v>0</v>
      </c>
    </row>
    <row r="11" spans="1:8" ht="33.75" x14ac:dyDescent="0.2">
      <c r="A11" s="26">
        <f t="shared" ref="A11:A58" si="1">A10+1</f>
        <v>3</v>
      </c>
      <c r="B11" s="185"/>
      <c r="C11" s="25"/>
      <c r="D11" s="91" t="s">
        <v>96</v>
      </c>
      <c r="E11" s="92" t="s">
        <v>18</v>
      </c>
      <c r="F11" s="93">
        <v>116.319</v>
      </c>
      <c r="G11" s="21"/>
      <c r="H11" s="20">
        <f t="shared" si="0"/>
        <v>0</v>
      </c>
    </row>
    <row r="12" spans="1:8" ht="45" x14ac:dyDescent="0.2">
      <c r="A12" s="26">
        <f t="shared" si="1"/>
        <v>4</v>
      </c>
      <c r="B12" s="185"/>
      <c r="C12" s="25"/>
      <c r="D12" s="91" t="s">
        <v>97</v>
      </c>
      <c r="E12" s="92" t="s">
        <v>18</v>
      </c>
      <c r="F12" s="93">
        <v>73.125</v>
      </c>
      <c r="G12" s="21"/>
      <c r="H12" s="20">
        <f t="shared" si="0"/>
        <v>0</v>
      </c>
    </row>
    <row r="13" spans="1:8" ht="33.75" x14ac:dyDescent="0.2">
      <c r="A13" s="26">
        <f t="shared" si="1"/>
        <v>5</v>
      </c>
      <c r="B13" s="185"/>
      <c r="C13" s="25"/>
      <c r="D13" s="91" t="s">
        <v>98</v>
      </c>
      <c r="E13" s="92" t="s">
        <v>18</v>
      </c>
      <c r="F13" s="93">
        <v>46.73</v>
      </c>
      <c r="G13" s="21"/>
      <c r="H13" s="20">
        <f t="shared" ref="H13:H58" si="2">F13*G13</f>
        <v>0</v>
      </c>
    </row>
    <row r="14" spans="1:8" ht="22.5" x14ac:dyDescent="0.2">
      <c r="A14" s="26">
        <f t="shared" si="1"/>
        <v>6</v>
      </c>
      <c r="B14" s="185"/>
      <c r="C14" s="25"/>
      <c r="D14" s="91" t="s">
        <v>99</v>
      </c>
      <c r="E14" s="92" t="s">
        <v>18</v>
      </c>
      <c r="F14" s="93">
        <v>11.673999999999999</v>
      </c>
      <c r="G14" s="21"/>
      <c r="H14" s="20">
        <f t="shared" si="2"/>
        <v>0</v>
      </c>
    </row>
    <row r="15" spans="1:8" x14ac:dyDescent="0.2">
      <c r="A15" s="26">
        <f t="shared" si="1"/>
        <v>7</v>
      </c>
      <c r="B15" s="185"/>
      <c r="C15" s="25"/>
      <c r="D15" s="91" t="s">
        <v>100</v>
      </c>
      <c r="E15" s="92" t="s">
        <v>16</v>
      </c>
      <c r="F15" s="93">
        <v>0.96</v>
      </c>
      <c r="G15" s="21"/>
      <c r="H15" s="20">
        <f t="shared" si="2"/>
        <v>0</v>
      </c>
    </row>
    <row r="16" spans="1:8" x14ac:dyDescent="0.2">
      <c r="A16" s="26">
        <f t="shared" si="1"/>
        <v>8</v>
      </c>
      <c r="B16" s="185"/>
      <c r="C16" s="25"/>
      <c r="D16" s="91" t="s">
        <v>101</v>
      </c>
      <c r="E16" s="92" t="s">
        <v>18</v>
      </c>
      <c r="F16" s="93">
        <v>176.93199999999999</v>
      </c>
      <c r="G16" s="21"/>
      <c r="H16" s="20">
        <f t="shared" si="2"/>
        <v>0</v>
      </c>
    </row>
    <row r="17" spans="1:8" ht="33.75" x14ac:dyDescent="0.2">
      <c r="A17" s="26">
        <f t="shared" si="1"/>
        <v>9</v>
      </c>
      <c r="B17" s="185"/>
      <c r="C17" s="25"/>
      <c r="D17" s="91" t="s">
        <v>102</v>
      </c>
      <c r="E17" s="92" t="s">
        <v>18</v>
      </c>
      <c r="F17" s="93">
        <v>176.93</v>
      </c>
      <c r="G17" s="21"/>
      <c r="H17" s="20">
        <f t="shared" si="2"/>
        <v>0</v>
      </c>
    </row>
    <row r="18" spans="1:8" ht="22.5" x14ac:dyDescent="0.2">
      <c r="A18" s="26">
        <f t="shared" si="1"/>
        <v>10</v>
      </c>
      <c r="B18" s="185"/>
      <c r="C18" s="25"/>
      <c r="D18" s="91" t="s">
        <v>103</v>
      </c>
      <c r="E18" s="92" t="s">
        <v>18</v>
      </c>
      <c r="F18" s="93">
        <v>176.93</v>
      </c>
      <c r="G18" s="21"/>
      <c r="H18" s="20">
        <f t="shared" si="2"/>
        <v>0</v>
      </c>
    </row>
    <row r="19" spans="1:8" x14ac:dyDescent="0.2">
      <c r="A19" s="62"/>
      <c r="B19" s="185"/>
      <c r="C19" s="18"/>
      <c r="D19" s="4" t="s">
        <v>104</v>
      </c>
      <c r="E19" s="2"/>
      <c r="F19" s="3"/>
      <c r="G19" s="3"/>
      <c r="H19" s="3"/>
    </row>
    <row r="20" spans="1:8" ht="22.5" x14ac:dyDescent="0.2">
      <c r="A20" s="26">
        <f>A18+1</f>
        <v>11</v>
      </c>
      <c r="B20" s="185"/>
      <c r="C20" s="25"/>
      <c r="D20" s="91" t="s">
        <v>105</v>
      </c>
      <c r="E20" s="92" t="s">
        <v>18</v>
      </c>
      <c r="F20" s="93">
        <v>5.173</v>
      </c>
      <c r="G20" s="21"/>
      <c r="H20" s="20">
        <f t="shared" si="2"/>
        <v>0</v>
      </c>
    </row>
    <row r="21" spans="1:8" ht="22.5" x14ac:dyDescent="0.2">
      <c r="A21" s="26">
        <f t="shared" si="1"/>
        <v>12</v>
      </c>
      <c r="B21" s="185"/>
      <c r="C21" s="25"/>
      <c r="D21" s="91" t="s">
        <v>99</v>
      </c>
      <c r="E21" s="92" t="s">
        <v>18</v>
      </c>
      <c r="F21" s="93">
        <v>97.128</v>
      </c>
      <c r="G21" s="21"/>
      <c r="H21" s="20">
        <f t="shared" si="2"/>
        <v>0</v>
      </c>
    </row>
    <row r="22" spans="1:8" x14ac:dyDescent="0.2">
      <c r="A22" s="26">
        <f t="shared" si="1"/>
        <v>13</v>
      </c>
      <c r="B22" s="185"/>
      <c r="C22" s="25"/>
      <c r="D22" s="91" t="s">
        <v>100</v>
      </c>
      <c r="E22" s="92" t="s">
        <v>16</v>
      </c>
      <c r="F22" s="93">
        <v>4.6399999999999997</v>
      </c>
      <c r="G22" s="21"/>
      <c r="H22" s="20">
        <f t="shared" si="2"/>
        <v>0</v>
      </c>
    </row>
    <row r="23" spans="1:8" ht="33.75" x14ac:dyDescent="0.2">
      <c r="A23" s="26">
        <f t="shared" si="1"/>
        <v>14</v>
      </c>
      <c r="B23" s="185"/>
      <c r="C23" s="25"/>
      <c r="D23" s="91" t="s">
        <v>106</v>
      </c>
      <c r="E23" s="92" t="s">
        <v>16</v>
      </c>
      <c r="F23" s="93">
        <v>500.6</v>
      </c>
      <c r="G23" s="21"/>
      <c r="H23" s="20">
        <f t="shared" si="2"/>
        <v>0</v>
      </c>
    </row>
    <row r="24" spans="1:8" ht="22.5" x14ac:dyDescent="0.2">
      <c r="A24" s="26">
        <f t="shared" si="1"/>
        <v>15</v>
      </c>
      <c r="B24" s="185"/>
      <c r="C24" s="25"/>
      <c r="D24" s="91" t="s">
        <v>107</v>
      </c>
      <c r="E24" s="92" t="s">
        <v>16</v>
      </c>
      <c r="F24" s="93">
        <v>1042.615</v>
      </c>
      <c r="G24" s="21"/>
      <c r="H24" s="20">
        <f t="shared" si="2"/>
        <v>0</v>
      </c>
    </row>
    <row r="25" spans="1:8" x14ac:dyDescent="0.2">
      <c r="A25" s="26">
        <f t="shared" si="1"/>
        <v>16</v>
      </c>
      <c r="B25" s="185"/>
      <c r="C25" s="25"/>
      <c r="D25" s="91" t="s">
        <v>108</v>
      </c>
      <c r="E25" s="92" t="s">
        <v>16</v>
      </c>
      <c r="F25" s="93">
        <v>500.6</v>
      </c>
      <c r="G25" s="21"/>
      <c r="H25" s="20">
        <f t="shared" si="2"/>
        <v>0</v>
      </c>
    </row>
    <row r="26" spans="1:8" ht="22.5" x14ac:dyDescent="0.2">
      <c r="A26" s="26">
        <f t="shared" si="1"/>
        <v>17</v>
      </c>
      <c r="B26" s="185"/>
      <c r="C26" s="25"/>
      <c r="D26" s="91" t="s">
        <v>94</v>
      </c>
      <c r="E26" s="92" t="s">
        <v>18</v>
      </c>
      <c r="F26" s="93">
        <v>72.484999999999999</v>
      </c>
      <c r="G26" s="21"/>
      <c r="H26" s="20">
        <f t="shared" si="2"/>
        <v>0</v>
      </c>
    </row>
    <row r="27" spans="1:8" x14ac:dyDescent="0.2">
      <c r="A27" s="26">
        <f t="shared" si="1"/>
        <v>18</v>
      </c>
      <c r="B27" s="185"/>
      <c r="C27" s="25"/>
      <c r="D27" s="91" t="s">
        <v>23</v>
      </c>
      <c r="E27" s="92" t="s">
        <v>18</v>
      </c>
      <c r="F27" s="93">
        <v>3.4340000000000002</v>
      </c>
      <c r="G27" s="21"/>
      <c r="H27" s="20">
        <f t="shared" si="2"/>
        <v>0</v>
      </c>
    </row>
    <row r="28" spans="1:8" x14ac:dyDescent="0.2">
      <c r="A28" s="26">
        <f t="shared" si="1"/>
        <v>19</v>
      </c>
      <c r="B28" s="185"/>
      <c r="C28" s="25"/>
      <c r="D28" s="91" t="s">
        <v>109</v>
      </c>
      <c r="E28" s="92" t="s">
        <v>18</v>
      </c>
      <c r="F28" s="93">
        <v>458.904</v>
      </c>
      <c r="G28" s="21"/>
      <c r="H28" s="20">
        <f t="shared" si="2"/>
        <v>0</v>
      </c>
    </row>
    <row r="29" spans="1:8" ht="33.75" x14ac:dyDescent="0.2">
      <c r="A29" s="26">
        <f t="shared" si="1"/>
        <v>20</v>
      </c>
      <c r="B29" s="185"/>
      <c r="C29" s="25"/>
      <c r="D29" s="91" t="s">
        <v>102</v>
      </c>
      <c r="E29" s="92" t="s">
        <v>18</v>
      </c>
      <c r="F29" s="93">
        <v>458.904</v>
      </c>
      <c r="G29" s="21"/>
      <c r="H29" s="20">
        <f t="shared" si="2"/>
        <v>0</v>
      </c>
    </row>
    <row r="30" spans="1:8" ht="22.5" x14ac:dyDescent="0.2">
      <c r="A30" s="26">
        <f t="shared" si="1"/>
        <v>21</v>
      </c>
      <c r="B30" s="185"/>
      <c r="C30" s="25"/>
      <c r="D30" s="91" t="s">
        <v>110</v>
      </c>
      <c r="E30" s="92" t="s">
        <v>18</v>
      </c>
      <c r="F30" s="93">
        <v>458.904</v>
      </c>
      <c r="G30" s="21"/>
      <c r="H30" s="20">
        <f t="shared" si="2"/>
        <v>0</v>
      </c>
    </row>
    <row r="31" spans="1:8" x14ac:dyDescent="0.2">
      <c r="A31" s="100"/>
      <c r="B31" s="185"/>
      <c r="C31" s="99"/>
      <c r="D31" s="95" t="s">
        <v>111</v>
      </c>
      <c r="E31" s="96"/>
      <c r="F31" s="97"/>
      <c r="G31" s="98"/>
      <c r="H31" s="32"/>
    </row>
    <row r="32" spans="1:8" ht="22.5" x14ac:dyDescent="0.2">
      <c r="A32" s="26">
        <f>A30+1</f>
        <v>22</v>
      </c>
      <c r="B32" s="185"/>
      <c r="C32" s="25"/>
      <c r="D32" s="91" t="s">
        <v>99</v>
      </c>
      <c r="E32" s="92" t="s">
        <v>18</v>
      </c>
      <c r="F32" s="93">
        <v>34.061999999999998</v>
      </c>
      <c r="G32" s="21"/>
      <c r="H32" s="20">
        <f t="shared" si="2"/>
        <v>0</v>
      </c>
    </row>
    <row r="33" spans="1:8" x14ac:dyDescent="0.2">
      <c r="A33" s="26">
        <f t="shared" si="1"/>
        <v>23</v>
      </c>
      <c r="B33" s="185"/>
      <c r="C33" s="25"/>
      <c r="D33" s="91" t="s">
        <v>100</v>
      </c>
      <c r="E33" s="92" t="s">
        <v>16</v>
      </c>
      <c r="F33" s="93">
        <v>3.04</v>
      </c>
      <c r="G33" s="21"/>
      <c r="H33" s="20">
        <f t="shared" si="2"/>
        <v>0</v>
      </c>
    </row>
    <row r="34" spans="1:8" ht="33.75" x14ac:dyDescent="0.2">
      <c r="A34" s="26">
        <f t="shared" si="1"/>
        <v>24</v>
      </c>
      <c r="B34" s="185"/>
      <c r="C34" s="25"/>
      <c r="D34" s="91" t="s">
        <v>106</v>
      </c>
      <c r="E34" s="92" t="s">
        <v>16</v>
      </c>
      <c r="F34" s="93">
        <v>622.87</v>
      </c>
      <c r="G34" s="21"/>
      <c r="H34" s="20">
        <f t="shared" si="2"/>
        <v>0</v>
      </c>
    </row>
    <row r="35" spans="1:8" ht="22.5" x14ac:dyDescent="0.2">
      <c r="A35" s="26">
        <f t="shared" si="1"/>
        <v>25</v>
      </c>
      <c r="B35" s="185"/>
      <c r="C35" s="25"/>
      <c r="D35" s="91" t="s">
        <v>107</v>
      </c>
      <c r="E35" s="92" t="s">
        <v>16</v>
      </c>
      <c r="F35" s="93">
        <v>1314.5029999999999</v>
      </c>
      <c r="G35" s="21"/>
      <c r="H35" s="20">
        <f t="shared" si="2"/>
        <v>0</v>
      </c>
    </row>
    <row r="36" spans="1:8" x14ac:dyDescent="0.2">
      <c r="A36" s="26">
        <f t="shared" si="1"/>
        <v>26</v>
      </c>
      <c r="B36" s="185"/>
      <c r="C36" s="25"/>
      <c r="D36" s="91" t="s">
        <v>108</v>
      </c>
      <c r="E36" s="92" t="s">
        <v>16</v>
      </c>
      <c r="F36" s="93">
        <v>622.87</v>
      </c>
      <c r="G36" s="21"/>
      <c r="H36" s="20">
        <f t="shared" si="2"/>
        <v>0</v>
      </c>
    </row>
    <row r="37" spans="1:8" ht="22.5" x14ac:dyDescent="0.2">
      <c r="A37" s="26">
        <f t="shared" si="1"/>
        <v>27</v>
      </c>
      <c r="B37" s="185"/>
      <c r="C37" s="25"/>
      <c r="D37" s="91" t="s">
        <v>94</v>
      </c>
      <c r="E37" s="92" t="s">
        <v>18</v>
      </c>
      <c r="F37" s="93">
        <v>31.143999999999998</v>
      </c>
      <c r="G37" s="21"/>
      <c r="H37" s="20">
        <f t="shared" si="2"/>
        <v>0</v>
      </c>
    </row>
    <row r="38" spans="1:8" x14ac:dyDescent="0.2">
      <c r="A38" s="26">
        <f t="shared" si="1"/>
        <v>28</v>
      </c>
      <c r="B38" s="185"/>
      <c r="C38" s="25"/>
      <c r="D38" s="91" t="s">
        <v>23</v>
      </c>
      <c r="E38" s="92" t="s">
        <v>18</v>
      </c>
      <c r="F38" s="93">
        <v>2.129</v>
      </c>
      <c r="G38" s="21"/>
      <c r="H38" s="20">
        <f t="shared" si="2"/>
        <v>0</v>
      </c>
    </row>
    <row r="39" spans="1:8" x14ac:dyDescent="0.2">
      <c r="A39" s="26">
        <f t="shared" si="1"/>
        <v>29</v>
      </c>
      <c r="B39" s="185"/>
      <c r="C39" s="25"/>
      <c r="D39" s="91" t="s">
        <v>112</v>
      </c>
      <c r="E39" s="92" t="s">
        <v>16</v>
      </c>
      <c r="F39" s="93">
        <v>622.87</v>
      </c>
      <c r="G39" s="21"/>
      <c r="H39" s="20">
        <f t="shared" si="2"/>
        <v>0</v>
      </c>
    </row>
    <row r="40" spans="1:8" x14ac:dyDescent="0.2">
      <c r="A40" s="26">
        <f t="shared" si="1"/>
        <v>30</v>
      </c>
      <c r="B40" s="185"/>
      <c r="C40" s="25"/>
      <c r="D40" s="91" t="s">
        <v>109</v>
      </c>
      <c r="E40" s="92" t="s">
        <v>18</v>
      </c>
      <c r="F40" s="93">
        <v>106.68899999999999</v>
      </c>
      <c r="G40" s="21"/>
      <c r="H40" s="20">
        <f t="shared" si="2"/>
        <v>0</v>
      </c>
    </row>
    <row r="41" spans="1:8" ht="33.75" x14ac:dyDescent="0.2">
      <c r="A41" s="26">
        <f t="shared" si="1"/>
        <v>31</v>
      </c>
      <c r="B41" s="185"/>
      <c r="C41" s="25"/>
      <c r="D41" s="91" t="s">
        <v>102</v>
      </c>
      <c r="E41" s="92" t="s">
        <v>18</v>
      </c>
      <c r="F41" s="93">
        <v>106.69</v>
      </c>
      <c r="G41" s="21"/>
      <c r="H41" s="20">
        <f t="shared" si="2"/>
        <v>0</v>
      </c>
    </row>
    <row r="42" spans="1:8" ht="22.5" x14ac:dyDescent="0.2">
      <c r="A42" s="26">
        <f t="shared" si="1"/>
        <v>32</v>
      </c>
      <c r="B42" s="185"/>
      <c r="C42" s="25"/>
      <c r="D42" s="91" t="s">
        <v>110</v>
      </c>
      <c r="E42" s="92" t="s">
        <v>18</v>
      </c>
      <c r="F42" s="93">
        <v>106.69</v>
      </c>
      <c r="G42" s="21"/>
      <c r="H42" s="20">
        <f t="shared" si="2"/>
        <v>0</v>
      </c>
    </row>
    <row r="43" spans="1:8" x14ac:dyDescent="0.2">
      <c r="A43" s="100"/>
      <c r="B43" s="185"/>
      <c r="C43" s="99"/>
      <c r="D43" s="95" t="s">
        <v>113</v>
      </c>
      <c r="E43" s="96"/>
      <c r="F43" s="97"/>
      <c r="G43" s="98"/>
      <c r="H43" s="32"/>
    </row>
    <row r="44" spans="1:8" ht="22.5" x14ac:dyDescent="0.2">
      <c r="A44" s="26">
        <f>A42+1</f>
        <v>33</v>
      </c>
      <c r="B44" s="185"/>
      <c r="C44" s="25"/>
      <c r="D44" s="91" t="s">
        <v>114</v>
      </c>
      <c r="E44" s="92" t="s">
        <v>16</v>
      </c>
      <c r="F44" s="93">
        <v>60.918999999999997</v>
      </c>
      <c r="G44" s="21"/>
      <c r="H44" s="20">
        <f t="shared" si="2"/>
        <v>0</v>
      </c>
    </row>
    <row r="45" spans="1:8" ht="22.5" x14ac:dyDescent="0.2">
      <c r="A45" s="26">
        <f t="shared" si="1"/>
        <v>34</v>
      </c>
      <c r="B45" s="185"/>
      <c r="C45" s="25"/>
      <c r="D45" s="91" t="s">
        <v>99</v>
      </c>
      <c r="E45" s="92" t="s">
        <v>18</v>
      </c>
      <c r="F45" s="93">
        <v>6.4640000000000004</v>
      </c>
      <c r="G45" s="21"/>
      <c r="H45" s="20">
        <f t="shared" si="2"/>
        <v>0</v>
      </c>
    </row>
    <row r="46" spans="1:8" x14ac:dyDescent="0.2">
      <c r="A46" s="26">
        <f t="shared" si="1"/>
        <v>35</v>
      </c>
      <c r="B46" s="185"/>
      <c r="C46" s="25"/>
      <c r="D46" s="91" t="s">
        <v>115</v>
      </c>
      <c r="E46" s="92" t="s">
        <v>18</v>
      </c>
      <c r="F46" s="93">
        <v>8.6159999999999997</v>
      </c>
      <c r="G46" s="21"/>
      <c r="H46" s="20">
        <f t="shared" si="2"/>
        <v>0</v>
      </c>
    </row>
    <row r="47" spans="1:8" x14ac:dyDescent="0.2">
      <c r="A47" s="26">
        <f t="shared" si="1"/>
        <v>36</v>
      </c>
      <c r="B47" s="185"/>
      <c r="C47" s="25"/>
      <c r="D47" s="91" t="s">
        <v>100</v>
      </c>
      <c r="E47" s="92" t="s">
        <v>16</v>
      </c>
      <c r="F47" s="93">
        <v>0.92</v>
      </c>
      <c r="G47" s="21"/>
      <c r="H47" s="20">
        <f t="shared" si="2"/>
        <v>0</v>
      </c>
    </row>
    <row r="48" spans="1:8" ht="22.5" x14ac:dyDescent="0.2">
      <c r="A48" s="26">
        <f t="shared" si="1"/>
        <v>37</v>
      </c>
      <c r="B48" s="185"/>
      <c r="C48" s="25"/>
      <c r="D48" s="91" t="s">
        <v>107</v>
      </c>
      <c r="E48" s="92" t="s">
        <v>16</v>
      </c>
      <c r="F48" s="93">
        <v>572.57799999999997</v>
      </c>
      <c r="G48" s="21"/>
      <c r="H48" s="20">
        <f t="shared" si="2"/>
        <v>0</v>
      </c>
    </row>
    <row r="49" spans="1:8" ht="33.75" x14ac:dyDescent="0.2">
      <c r="A49" s="26">
        <f t="shared" si="1"/>
        <v>38</v>
      </c>
      <c r="B49" s="185"/>
      <c r="C49" s="25"/>
      <c r="D49" s="91" t="s">
        <v>106</v>
      </c>
      <c r="E49" s="92" t="s">
        <v>16</v>
      </c>
      <c r="F49" s="93">
        <v>277.24</v>
      </c>
      <c r="G49" s="21"/>
      <c r="H49" s="20">
        <f t="shared" si="2"/>
        <v>0</v>
      </c>
    </row>
    <row r="50" spans="1:8" x14ac:dyDescent="0.2">
      <c r="A50" s="26">
        <f t="shared" si="1"/>
        <v>39</v>
      </c>
      <c r="B50" s="185"/>
      <c r="C50" s="25"/>
      <c r="D50" s="91" t="s">
        <v>108</v>
      </c>
      <c r="E50" s="92" t="s">
        <v>16</v>
      </c>
      <c r="F50" s="93">
        <v>277.24</v>
      </c>
      <c r="G50" s="21"/>
      <c r="H50" s="20">
        <f t="shared" si="2"/>
        <v>0</v>
      </c>
    </row>
    <row r="51" spans="1:8" ht="22.5" x14ac:dyDescent="0.2">
      <c r="A51" s="26">
        <f t="shared" si="1"/>
        <v>40</v>
      </c>
      <c r="B51" s="185"/>
      <c r="C51" s="25"/>
      <c r="D51" s="91" t="s">
        <v>94</v>
      </c>
      <c r="E51" s="92" t="s">
        <v>18</v>
      </c>
      <c r="F51" s="93">
        <v>11.362</v>
      </c>
      <c r="G51" s="21"/>
      <c r="H51" s="20">
        <f t="shared" si="2"/>
        <v>0</v>
      </c>
    </row>
    <row r="52" spans="1:8" x14ac:dyDescent="0.2">
      <c r="A52" s="26">
        <f t="shared" si="1"/>
        <v>41</v>
      </c>
      <c r="B52" s="185"/>
      <c r="C52" s="25"/>
      <c r="D52" s="91" t="s">
        <v>23</v>
      </c>
      <c r="E52" s="92" t="s">
        <v>18</v>
      </c>
      <c r="F52" s="93">
        <v>4.6840000000000002</v>
      </c>
      <c r="G52" s="21"/>
      <c r="H52" s="20">
        <f t="shared" si="2"/>
        <v>0</v>
      </c>
    </row>
    <row r="53" spans="1:8" x14ac:dyDescent="0.2">
      <c r="A53" s="26">
        <f t="shared" si="1"/>
        <v>42</v>
      </c>
      <c r="B53" s="185"/>
      <c r="C53" s="25"/>
      <c r="D53" s="91" t="s">
        <v>112</v>
      </c>
      <c r="E53" s="92" t="s">
        <v>16</v>
      </c>
      <c r="F53" s="93">
        <v>277.24</v>
      </c>
      <c r="G53" s="21"/>
      <c r="H53" s="20">
        <f t="shared" si="2"/>
        <v>0</v>
      </c>
    </row>
    <row r="54" spans="1:8" x14ac:dyDescent="0.2">
      <c r="A54" s="26">
        <f t="shared" si="1"/>
        <v>43</v>
      </c>
      <c r="B54" s="185"/>
      <c r="C54" s="25"/>
      <c r="D54" s="91" t="s">
        <v>116</v>
      </c>
      <c r="E54" s="92" t="s">
        <v>16</v>
      </c>
      <c r="F54" s="93">
        <v>160.30000000000001</v>
      </c>
      <c r="G54" s="21"/>
      <c r="H54" s="20">
        <f t="shared" si="2"/>
        <v>0</v>
      </c>
    </row>
    <row r="55" spans="1:8" x14ac:dyDescent="0.2">
      <c r="A55" s="26">
        <f t="shared" si="1"/>
        <v>44</v>
      </c>
      <c r="B55" s="185"/>
      <c r="C55" s="25"/>
      <c r="D55" s="91" t="s">
        <v>117</v>
      </c>
      <c r="E55" s="92" t="s">
        <v>16</v>
      </c>
      <c r="F55" s="93">
        <v>160.30000000000001</v>
      </c>
      <c r="G55" s="21"/>
      <c r="H55" s="20">
        <f t="shared" si="2"/>
        <v>0</v>
      </c>
    </row>
    <row r="56" spans="1:8" x14ac:dyDescent="0.2">
      <c r="A56" s="26">
        <f t="shared" si="1"/>
        <v>45</v>
      </c>
      <c r="B56" s="185"/>
      <c r="C56" s="25"/>
      <c r="D56" s="91" t="s">
        <v>109</v>
      </c>
      <c r="E56" s="92" t="s">
        <v>18</v>
      </c>
      <c r="F56" s="93">
        <v>118.515</v>
      </c>
      <c r="G56" s="21"/>
      <c r="H56" s="20">
        <f t="shared" si="2"/>
        <v>0</v>
      </c>
    </row>
    <row r="57" spans="1:8" ht="33.75" x14ac:dyDescent="0.2">
      <c r="A57" s="26">
        <f t="shared" si="1"/>
        <v>46</v>
      </c>
      <c r="B57" s="185"/>
      <c r="C57" s="25"/>
      <c r="D57" s="91" t="s">
        <v>102</v>
      </c>
      <c r="E57" s="92" t="s">
        <v>18</v>
      </c>
      <c r="F57" s="93">
        <v>118.52</v>
      </c>
      <c r="G57" s="21"/>
      <c r="H57" s="20">
        <f t="shared" si="2"/>
        <v>0</v>
      </c>
    </row>
    <row r="58" spans="1:8" ht="22.5" x14ac:dyDescent="0.2">
      <c r="A58" s="26">
        <f t="shared" si="1"/>
        <v>47</v>
      </c>
      <c r="B58" s="185"/>
      <c r="C58" s="25"/>
      <c r="D58" s="91" t="s">
        <v>110</v>
      </c>
      <c r="E58" s="92" t="s">
        <v>18</v>
      </c>
      <c r="F58" s="93">
        <v>118.52</v>
      </c>
      <c r="G58" s="21"/>
      <c r="H58" s="20">
        <f t="shared" si="2"/>
        <v>0</v>
      </c>
    </row>
    <row r="59" spans="1:8" ht="24.95" customHeight="1" x14ac:dyDescent="0.2">
      <c r="A59" s="196" t="s">
        <v>79</v>
      </c>
      <c r="B59" s="197"/>
      <c r="C59" s="197"/>
      <c r="D59" s="197"/>
      <c r="E59" s="197"/>
      <c r="F59" s="197"/>
      <c r="G59" s="197"/>
      <c r="H59" s="15">
        <f>SUM(H9:H58)</f>
        <v>0</v>
      </c>
    </row>
    <row r="60" spans="1:8" x14ac:dyDescent="0.2">
      <c r="A60" s="63" t="s">
        <v>22</v>
      </c>
      <c r="B60" s="18"/>
      <c r="C60" s="18"/>
      <c r="D60" s="88" t="s">
        <v>66</v>
      </c>
      <c r="E60" s="2"/>
      <c r="F60" s="3"/>
      <c r="G60" s="3"/>
      <c r="H60" s="3"/>
    </row>
    <row r="61" spans="1:8" ht="22.5" customHeight="1" x14ac:dyDescent="0.2">
      <c r="A61" s="64"/>
      <c r="B61" s="186"/>
      <c r="C61" s="54"/>
      <c r="D61" s="95" t="s">
        <v>118</v>
      </c>
      <c r="E61" s="96"/>
      <c r="F61" s="97"/>
      <c r="G61" s="31"/>
      <c r="H61" s="28"/>
    </row>
    <row r="62" spans="1:8" ht="22.5" x14ac:dyDescent="0.2">
      <c r="A62" s="26">
        <f>A58+1</f>
        <v>48</v>
      </c>
      <c r="B62" s="187"/>
      <c r="C62" s="27"/>
      <c r="D62" s="91" t="s">
        <v>119</v>
      </c>
      <c r="E62" s="92" t="s">
        <v>18</v>
      </c>
      <c r="F62" s="93">
        <v>5.28</v>
      </c>
      <c r="G62" s="30"/>
      <c r="H62" s="20">
        <f t="shared" ref="H62:H65" si="3">F62*G62</f>
        <v>0</v>
      </c>
    </row>
    <row r="63" spans="1:8" ht="33.75" x14ac:dyDescent="0.2">
      <c r="A63" s="26">
        <f t="shared" ref="A63:A78" si="4">A62+1</f>
        <v>49</v>
      </c>
      <c r="B63" s="187"/>
      <c r="C63" s="27"/>
      <c r="D63" s="91" t="s">
        <v>120</v>
      </c>
      <c r="E63" s="92" t="s">
        <v>18</v>
      </c>
      <c r="F63" s="93">
        <v>21.119</v>
      </c>
      <c r="G63" s="30"/>
      <c r="H63" s="20">
        <f t="shared" si="3"/>
        <v>0</v>
      </c>
    </row>
    <row r="64" spans="1:8" ht="22.5" x14ac:dyDescent="0.2">
      <c r="A64" s="26">
        <f t="shared" si="4"/>
        <v>50</v>
      </c>
      <c r="B64" s="187"/>
      <c r="C64" s="27"/>
      <c r="D64" s="91" t="s">
        <v>121</v>
      </c>
      <c r="E64" s="92" t="s">
        <v>14</v>
      </c>
      <c r="F64" s="93">
        <v>9.1999999999999998E-2</v>
      </c>
      <c r="G64" s="30"/>
      <c r="H64" s="20">
        <f t="shared" si="3"/>
        <v>0</v>
      </c>
    </row>
    <row r="65" spans="1:8" ht="22.5" x14ac:dyDescent="0.2">
      <c r="A65" s="26">
        <f t="shared" si="4"/>
        <v>51</v>
      </c>
      <c r="B65" s="187"/>
      <c r="C65" s="27"/>
      <c r="D65" s="91" t="s">
        <v>122</v>
      </c>
      <c r="E65" s="92" t="s">
        <v>14</v>
      </c>
      <c r="F65" s="93">
        <v>0.157</v>
      </c>
      <c r="G65" s="30"/>
      <c r="H65" s="20">
        <f t="shared" si="3"/>
        <v>0</v>
      </c>
    </row>
    <row r="66" spans="1:8" x14ac:dyDescent="0.2">
      <c r="A66" s="58"/>
      <c r="B66" s="187"/>
      <c r="C66" s="28"/>
      <c r="D66" s="95" t="s">
        <v>123</v>
      </c>
      <c r="E66" s="96"/>
      <c r="F66" s="97"/>
      <c r="G66" s="31"/>
      <c r="H66" s="32"/>
    </row>
    <row r="67" spans="1:8" x14ac:dyDescent="0.2">
      <c r="A67" s="26">
        <f>A65+1</f>
        <v>52</v>
      </c>
      <c r="B67" s="187"/>
      <c r="C67" s="27"/>
      <c r="D67" s="91" t="s">
        <v>124</v>
      </c>
      <c r="E67" s="92" t="s">
        <v>18</v>
      </c>
      <c r="F67" s="93">
        <v>141.565</v>
      </c>
      <c r="G67" s="30"/>
      <c r="H67" s="20">
        <f t="shared" ref="H67:H68" si="5">F67*G67</f>
        <v>0</v>
      </c>
    </row>
    <row r="68" spans="1:8" ht="33.75" x14ac:dyDescent="0.2">
      <c r="A68" s="26">
        <f t="shared" si="4"/>
        <v>53</v>
      </c>
      <c r="B68" s="187"/>
      <c r="C68" s="27"/>
      <c r="D68" s="91" t="s">
        <v>125</v>
      </c>
      <c r="E68" s="92" t="s">
        <v>9</v>
      </c>
      <c r="F68" s="93">
        <v>129.78</v>
      </c>
      <c r="G68" s="30"/>
      <c r="H68" s="20">
        <f t="shared" si="5"/>
        <v>0</v>
      </c>
    </row>
    <row r="69" spans="1:8" x14ac:dyDescent="0.2">
      <c r="A69" s="58"/>
      <c r="B69" s="187"/>
      <c r="C69" s="28"/>
      <c r="D69" s="95" t="s">
        <v>126</v>
      </c>
      <c r="E69" s="96"/>
      <c r="F69" s="97"/>
      <c r="G69" s="31"/>
      <c r="H69" s="32"/>
    </row>
    <row r="70" spans="1:8" ht="22.5" x14ac:dyDescent="0.2">
      <c r="A70" s="26">
        <f>A68+1</f>
        <v>54</v>
      </c>
      <c r="B70" s="187"/>
      <c r="C70" s="27"/>
      <c r="D70" s="91" t="s">
        <v>127</v>
      </c>
      <c r="E70" s="92" t="s">
        <v>9</v>
      </c>
      <c r="F70" s="93">
        <v>4.8</v>
      </c>
      <c r="G70" s="30"/>
      <c r="H70" s="20">
        <f t="shared" ref="H70:H90" si="6">F70*G70</f>
        <v>0</v>
      </c>
    </row>
    <row r="71" spans="1:8" x14ac:dyDescent="0.2">
      <c r="A71" s="26">
        <f t="shared" si="4"/>
        <v>55</v>
      </c>
      <c r="B71" s="187"/>
      <c r="C71" s="27"/>
      <c r="D71" s="91" t="s">
        <v>128</v>
      </c>
      <c r="E71" s="92" t="s">
        <v>42</v>
      </c>
      <c r="F71" s="93">
        <v>599.86</v>
      </c>
      <c r="G71" s="30"/>
      <c r="H71" s="20">
        <f t="shared" si="6"/>
        <v>0</v>
      </c>
    </row>
    <row r="72" spans="1:8" x14ac:dyDescent="0.2">
      <c r="A72" s="26">
        <f t="shared" si="4"/>
        <v>56</v>
      </c>
      <c r="B72" s="187"/>
      <c r="C72" s="27"/>
      <c r="D72" s="91" t="s">
        <v>129</v>
      </c>
      <c r="E72" s="92" t="s">
        <v>9</v>
      </c>
      <c r="F72" s="93">
        <v>3</v>
      </c>
      <c r="G72" s="30"/>
      <c r="H72" s="20">
        <f t="shared" si="6"/>
        <v>0</v>
      </c>
    </row>
    <row r="73" spans="1:8" x14ac:dyDescent="0.2">
      <c r="A73" s="26">
        <f t="shared" si="4"/>
        <v>57</v>
      </c>
      <c r="B73" s="187"/>
      <c r="C73" s="27"/>
      <c r="D73" s="91" t="s">
        <v>130</v>
      </c>
      <c r="E73" s="92" t="s">
        <v>18</v>
      </c>
      <c r="F73" s="93">
        <v>9.3689999999999998</v>
      </c>
      <c r="G73" s="30"/>
      <c r="H73" s="20">
        <f t="shared" si="6"/>
        <v>0</v>
      </c>
    </row>
    <row r="74" spans="1:8" ht="22.5" x14ac:dyDescent="0.2">
      <c r="A74" s="26">
        <f t="shared" si="4"/>
        <v>58</v>
      </c>
      <c r="B74" s="187"/>
      <c r="C74" s="27"/>
      <c r="D74" s="91" t="s">
        <v>119</v>
      </c>
      <c r="E74" s="92" t="s">
        <v>18</v>
      </c>
      <c r="F74" s="93">
        <v>9.3689999999999998</v>
      </c>
      <c r="G74" s="30"/>
      <c r="H74" s="20">
        <f t="shared" si="6"/>
        <v>0</v>
      </c>
    </row>
    <row r="75" spans="1:8" ht="33.75" x14ac:dyDescent="0.2">
      <c r="A75" s="26">
        <f t="shared" si="4"/>
        <v>59</v>
      </c>
      <c r="B75" s="187"/>
      <c r="C75" s="27"/>
      <c r="D75" s="91" t="s">
        <v>131</v>
      </c>
      <c r="E75" s="92" t="s">
        <v>18</v>
      </c>
      <c r="F75" s="93">
        <v>2.101</v>
      </c>
      <c r="G75" s="30"/>
      <c r="H75" s="20">
        <f t="shared" si="6"/>
        <v>0</v>
      </c>
    </row>
    <row r="76" spans="1:8" x14ac:dyDescent="0.2">
      <c r="A76" s="26">
        <f t="shared" si="4"/>
        <v>60</v>
      </c>
      <c r="B76" s="187"/>
      <c r="C76" s="27"/>
      <c r="D76" s="91" t="s">
        <v>132</v>
      </c>
      <c r="E76" s="92" t="s">
        <v>18</v>
      </c>
      <c r="F76" s="93">
        <v>2.6819999999999999</v>
      </c>
      <c r="G76" s="30"/>
      <c r="H76" s="20">
        <f t="shared" si="6"/>
        <v>0</v>
      </c>
    </row>
    <row r="77" spans="1:8" ht="33.75" x14ac:dyDescent="0.2">
      <c r="A77" s="26">
        <f t="shared" si="4"/>
        <v>61</v>
      </c>
      <c r="B77" s="187"/>
      <c r="C77" s="27"/>
      <c r="D77" s="91" t="s">
        <v>133</v>
      </c>
      <c r="E77" s="92" t="s">
        <v>16</v>
      </c>
      <c r="F77" s="93">
        <v>88.064999999999998</v>
      </c>
      <c r="G77" s="30"/>
      <c r="H77" s="20">
        <f t="shared" si="6"/>
        <v>0</v>
      </c>
    </row>
    <row r="78" spans="1:8" ht="22.5" x14ac:dyDescent="0.2">
      <c r="A78" s="26">
        <f t="shared" si="4"/>
        <v>62</v>
      </c>
      <c r="B78" s="187"/>
      <c r="C78" s="27"/>
      <c r="D78" s="91" t="s">
        <v>134</v>
      </c>
      <c r="E78" s="92" t="s">
        <v>18</v>
      </c>
      <c r="F78" s="93">
        <v>1.2949999999999999</v>
      </c>
      <c r="G78" s="30"/>
      <c r="H78" s="20">
        <f t="shared" si="6"/>
        <v>0</v>
      </c>
    </row>
    <row r="79" spans="1:8" ht="22.5" x14ac:dyDescent="0.2">
      <c r="A79" s="26">
        <f t="shared" ref="A79:A95" si="7">A78+1</f>
        <v>63</v>
      </c>
      <c r="B79" s="187"/>
      <c r="C79" s="27"/>
      <c r="D79" s="91" t="s">
        <v>135</v>
      </c>
      <c r="E79" s="92" t="s">
        <v>16</v>
      </c>
      <c r="F79" s="93">
        <v>14.949</v>
      </c>
      <c r="G79" s="30"/>
      <c r="H79" s="20">
        <f t="shared" si="6"/>
        <v>0</v>
      </c>
    </row>
    <row r="80" spans="1:8" ht="33.75" x14ac:dyDescent="0.2">
      <c r="A80" s="26">
        <f t="shared" si="7"/>
        <v>64</v>
      </c>
      <c r="B80" s="187"/>
      <c r="C80" s="27"/>
      <c r="D80" s="91" t="s">
        <v>136</v>
      </c>
      <c r="E80" s="92" t="s">
        <v>16</v>
      </c>
      <c r="F80" s="93">
        <v>14.949</v>
      </c>
      <c r="G80" s="30"/>
      <c r="H80" s="20">
        <f t="shared" si="6"/>
        <v>0</v>
      </c>
    </row>
    <row r="81" spans="1:8" ht="22.5" x14ac:dyDescent="0.2">
      <c r="A81" s="26">
        <f t="shared" si="7"/>
        <v>65</v>
      </c>
      <c r="B81" s="187"/>
      <c r="C81" s="27"/>
      <c r="D81" s="91" t="s">
        <v>121</v>
      </c>
      <c r="E81" s="92" t="s">
        <v>14</v>
      </c>
      <c r="F81" s="93">
        <v>4.7E-2</v>
      </c>
      <c r="G81" s="30"/>
      <c r="H81" s="20">
        <f t="shared" si="6"/>
        <v>0</v>
      </c>
    </row>
    <row r="82" spans="1:8" ht="22.5" x14ac:dyDescent="0.2">
      <c r="A82" s="26">
        <f t="shared" si="7"/>
        <v>66</v>
      </c>
      <c r="B82" s="187"/>
      <c r="C82" s="27"/>
      <c r="D82" s="91" t="s">
        <v>122</v>
      </c>
      <c r="E82" s="92" t="s">
        <v>14</v>
      </c>
      <c r="F82" s="93">
        <v>0.26100000000000001</v>
      </c>
      <c r="G82" s="30"/>
      <c r="H82" s="20">
        <f t="shared" si="6"/>
        <v>0</v>
      </c>
    </row>
    <row r="83" spans="1:8" ht="22.5" x14ac:dyDescent="0.2">
      <c r="A83" s="26">
        <f t="shared" si="7"/>
        <v>67</v>
      </c>
      <c r="B83" s="187"/>
      <c r="C83" s="27"/>
      <c r="D83" s="91" t="s">
        <v>137</v>
      </c>
      <c r="E83" s="92" t="s">
        <v>16</v>
      </c>
      <c r="F83" s="93">
        <v>84.75</v>
      </c>
      <c r="G83" s="30"/>
      <c r="H83" s="20">
        <f t="shared" si="6"/>
        <v>0</v>
      </c>
    </row>
    <row r="84" spans="1:8" ht="22.5" x14ac:dyDescent="0.2">
      <c r="A84" s="26">
        <f t="shared" si="7"/>
        <v>68</v>
      </c>
      <c r="B84" s="187"/>
      <c r="C84" s="27"/>
      <c r="D84" s="91" t="s">
        <v>138</v>
      </c>
      <c r="E84" s="92" t="s">
        <v>16</v>
      </c>
      <c r="F84" s="93">
        <v>8.94</v>
      </c>
      <c r="G84" s="30"/>
      <c r="H84" s="20">
        <f t="shared" si="6"/>
        <v>0</v>
      </c>
    </row>
    <row r="85" spans="1:8" ht="22.5" x14ac:dyDescent="0.2">
      <c r="A85" s="26">
        <f t="shared" si="7"/>
        <v>69</v>
      </c>
      <c r="B85" s="187"/>
      <c r="C85" s="27"/>
      <c r="D85" s="91" t="s">
        <v>139</v>
      </c>
      <c r="E85" s="92" t="s">
        <v>16</v>
      </c>
      <c r="F85" s="93">
        <v>84.75</v>
      </c>
      <c r="G85" s="30"/>
      <c r="H85" s="20">
        <f t="shared" si="6"/>
        <v>0</v>
      </c>
    </row>
    <row r="86" spans="1:8" ht="22.5" x14ac:dyDescent="0.2">
      <c r="A86" s="26">
        <f t="shared" si="7"/>
        <v>70</v>
      </c>
      <c r="B86" s="187"/>
      <c r="C86" s="27"/>
      <c r="D86" s="91" t="s">
        <v>140</v>
      </c>
      <c r="E86" s="92" t="s">
        <v>16</v>
      </c>
      <c r="F86" s="93">
        <v>84.75</v>
      </c>
      <c r="G86" s="30"/>
      <c r="H86" s="20">
        <f t="shared" si="6"/>
        <v>0</v>
      </c>
    </row>
    <row r="87" spans="1:8" ht="22.5" x14ac:dyDescent="0.2">
      <c r="A87" s="26">
        <f t="shared" si="7"/>
        <v>71</v>
      </c>
      <c r="B87" s="187"/>
      <c r="C87" s="27"/>
      <c r="D87" s="91" t="s">
        <v>141</v>
      </c>
      <c r="E87" s="92" t="s">
        <v>18</v>
      </c>
      <c r="F87" s="93">
        <v>8.4749999999999996</v>
      </c>
      <c r="G87" s="30"/>
      <c r="H87" s="20">
        <f t="shared" si="6"/>
        <v>0</v>
      </c>
    </row>
    <row r="88" spans="1:8" ht="22.5" x14ac:dyDescent="0.2">
      <c r="A88" s="26">
        <f t="shared" si="7"/>
        <v>72</v>
      </c>
      <c r="B88" s="187"/>
      <c r="C88" s="27"/>
      <c r="D88" s="91" t="s">
        <v>142</v>
      </c>
      <c r="E88" s="92" t="s">
        <v>16</v>
      </c>
      <c r="F88" s="93">
        <v>84.75</v>
      </c>
      <c r="G88" s="30"/>
      <c r="H88" s="20">
        <f t="shared" si="6"/>
        <v>0</v>
      </c>
    </row>
    <row r="89" spans="1:8" ht="22.5" x14ac:dyDescent="0.2">
      <c r="A89" s="26">
        <f t="shared" si="7"/>
        <v>73</v>
      </c>
      <c r="B89" s="187"/>
      <c r="C89" s="27"/>
      <c r="D89" s="91" t="s">
        <v>143</v>
      </c>
      <c r="E89" s="92" t="s">
        <v>16</v>
      </c>
      <c r="F89" s="93">
        <v>84.75</v>
      </c>
      <c r="G89" s="30"/>
      <c r="H89" s="20">
        <f t="shared" si="6"/>
        <v>0</v>
      </c>
    </row>
    <row r="90" spans="1:8" x14ac:dyDescent="0.2">
      <c r="A90" s="26">
        <f t="shared" si="7"/>
        <v>74</v>
      </c>
      <c r="B90" s="187"/>
      <c r="C90" s="27"/>
      <c r="D90" s="91" t="s">
        <v>144</v>
      </c>
      <c r="E90" s="92" t="s">
        <v>9</v>
      </c>
      <c r="F90" s="93">
        <v>7.36</v>
      </c>
      <c r="G90" s="30"/>
      <c r="H90" s="20">
        <f t="shared" si="6"/>
        <v>0</v>
      </c>
    </row>
    <row r="91" spans="1:8" x14ac:dyDescent="0.2">
      <c r="A91" s="58"/>
      <c r="B91" s="187"/>
      <c r="C91" s="28"/>
      <c r="D91" s="95" t="s">
        <v>191</v>
      </c>
      <c r="E91" s="96"/>
      <c r="F91" s="97"/>
      <c r="G91" s="31"/>
      <c r="H91" s="32"/>
    </row>
    <row r="92" spans="1:8" ht="22.5" x14ac:dyDescent="0.2">
      <c r="A92" s="26">
        <f>A90+1</f>
        <v>75</v>
      </c>
      <c r="B92" s="187"/>
      <c r="C92" s="27"/>
      <c r="D92" s="91" t="s">
        <v>94</v>
      </c>
      <c r="E92" s="92" t="s">
        <v>18</v>
      </c>
      <c r="F92" s="93">
        <v>3.2709999999999999</v>
      </c>
      <c r="G92" s="30"/>
      <c r="H92" s="20">
        <f t="shared" ref="H92:H105" si="8">F92*G92</f>
        <v>0</v>
      </c>
    </row>
    <row r="93" spans="1:8" ht="22.5" x14ac:dyDescent="0.2">
      <c r="A93" s="26">
        <f t="shared" si="7"/>
        <v>76</v>
      </c>
      <c r="B93" s="187"/>
      <c r="C93" s="27"/>
      <c r="D93" s="91" t="s">
        <v>145</v>
      </c>
      <c r="E93" s="92" t="s">
        <v>18</v>
      </c>
      <c r="F93" s="93">
        <v>56.484000000000002</v>
      </c>
      <c r="G93" s="30"/>
      <c r="H93" s="20">
        <f t="shared" si="8"/>
        <v>0</v>
      </c>
    </row>
    <row r="94" spans="1:8" ht="22.5" x14ac:dyDescent="0.2">
      <c r="A94" s="26">
        <f t="shared" si="7"/>
        <v>77</v>
      </c>
      <c r="B94" s="187"/>
      <c r="C94" s="27"/>
      <c r="D94" s="91" t="s">
        <v>146</v>
      </c>
      <c r="E94" s="92" t="s">
        <v>16</v>
      </c>
      <c r="F94" s="93">
        <v>70.605000000000004</v>
      </c>
      <c r="G94" s="30"/>
      <c r="H94" s="20">
        <f t="shared" si="8"/>
        <v>0</v>
      </c>
    </row>
    <row r="95" spans="1:8" ht="22.5" x14ac:dyDescent="0.2">
      <c r="A95" s="26">
        <f t="shared" si="7"/>
        <v>78</v>
      </c>
      <c r="B95" s="187"/>
      <c r="C95" s="27"/>
      <c r="D95" s="91" t="s">
        <v>147</v>
      </c>
      <c r="E95" s="92" t="s">
        <v>16</v>
      </c>
      <c r="F95" s="93">
        <v>70.605000000000004</v>
      </c>
      <c r="G95" s="30"/>
      <c r="H95" s="20">
        <f t="shared" si="8"/>
        <v>0</v>
      </c>
    </row>
    <row r="96" spans="1:8" ht="22.5" x14ac:dyDescent="0.2">
      <c r="A96" s="26">
        <f t="shared" ref="A96:A125" si="9">A95+1</f>
        <v>79</v>
      </c>
      <c r="B96" s="187"/>
      <c r="C96" s="27"/>
      <c r="D96" s="91" t="s">
        <v>148</v>
      </c>
      <c r="E96" s="92" t="s">
        <v>16</v>
      </c>
      <c r="F96" s="93">
        <v>70.605000000000004</v>
      </c>
      <c r="G96" s="30"/>
      <c r="H96" s="20">
        <f t="shared" si="8"/>
        <v>0</v>
      </c>
    </row>
    <row r="97" spans="1:8" x14ac:dyDescent="0.2">
      <c r="A97" s="26">
        <f t="shared" si="9"/>
        <v>80</v>
      </c>
      <c r="B97" s="187"/>
      <c r="C97" s="27"/>
      <c r="D97" s="91" t="s">
        <v>149</v>
      </c>
      <c r="E97" s="92" t="s">
        <v>9</v>
      </c>
      <c r="F97" s="93">
        <v>47.07</v>
      </c>
      <c r="G97" s="30"/>
      <c r="H97" s="20">
        <f t="shared" si="8"/>
        <v>0</v>
      </c>
    </row>
    <row r="98" spans="1:8" x14ac:dyDescent="0.2">
      <c r="A98" s="26">
        <f t="shared" si="9"/>
        <v>81</v>
      </c>
      <c r="B98" s="187"/>
      <c r="C98" s="27"/>
      <c r="D98" s="91" t="s">
        <v>150</v>
      </c>
      <c r="E98" s="92" t="s">
        <v>16</v>
      </c>
      <c r="F98" s="93">
        <v>70.605000000000004</v>
      </c>
      <c r="G98" s="30"/>
      <c r="H98" s="20">
        <f t="shared" si="8"/>
        <v>0</v>
      </c>
    </row>
    <row r="99" spans="1:8" ht="22.5" x14ac:dyDescent="0.2">
      <c r="A99" s="26">
        <f t="shared" si="9"/>
        <v>82</v>
      </c>
      <c r="B99" s="187"/>
      <c r="C99" s="27"/>
      <c r="D99" s="91" t="s">
        <v>151</v>
      </c>
      <c r="E99" s="92" t="s">
        <v>18</v>
      </c>
      <c r="F99" s="93">
        <v>56.484000000000002</v>
      </c>
      <c r="G99" s="30"/>
      <c r="H99" s="20">
        <f t="shared" si="8"/>
        <v>0</v>
      </c>
    </row>
    <row r="100" spans="1:8" ht="22.5" x14ac:dyDescent="0.2">
      <c r="A100" s="26">
        <f t="shared" si="9"/>
        <v>83</v>
      </c>
      <c r="B100" s="187"/>
      <c r="C100" s="27"/>
      <c r="D100" s="91" t="s">
        <v>152</v>
      </c>
      <c r="E100" s="92" t="s">
        <v>9</v>
      </c>
      <c r="F100" s="93">
        <v>47.07</v>
      </c>
      <c r="G100" s="30"/>
      <c r="H100" s="20">
        <f t="shared" si="8"/>
        <v>0</v>
      </c>
    </row>
    <row r="101" spans="1:8" ht="22.5" x14ac:dyDescent="0.2">
      <c r="A101" s="26">
        <f t="shared" si="9"/>
        <v>84</v>
      </c>
      <c r="B101" s="187"/>
      <c r="C101" s="27"/>
      <c r="D101" s="91" t="s">
        <v>153</v>
      </c>
      <c r="E101" s="92" t="s">
        <v>16</v>
      </c>
      <c r="F101" s="93">
        <v>23.535</v>
      </c>
      <c r="G101" s="30"/>
      <c r="H101" s="20">
        <f t="shared" si="8"/>
        <v>0</v>
      </c>
    </row>
    <row r="102" spans="1:8" ht="22.5" x14ac:dyDescent="0.2">
      <c r="A102" s="26">
        <f t="shared" si="9"/>
        <v>85</v>
      </c>
      <c r="B102" s="187"/>
      <c r="C102" s="27"/>
      <c r="D102" s="91" t="s">
        <v>154</v>
      </c>
      <c r="E102" s="92" t="s">
        <v>16</v>
      </c>
      <c r="F102" s="93">
        <v>23.535</v>
      </c>
      <c r="G102" s="30"/>
      <c r="H102" s="20">
        <f t="shared" si="8"/>
        <v>0</v>
      </c>
    </row>
    <row r="103" spans="1:8" ht="22.5" x14ac:dyDescent="0.2">
      <c r="A103" s="26">
        <f t="shared" si="9"/>
        <v>86</v>
      </c>
      <c r="B103" s="187"/>
      <c r="C103" s="27"/>
      <c r="D103" s="91" t="s">
        <v>155</v>
      </c>
      <c r="E103" s="92" t="s">
        <v>16</v>
      </c>
      <c r="F103" s="93">
        <v>23.535</v>
      </c>
      <c r="G103" s="30"/>
      <c r="H103" s="20">
        <f t="shared" si="8"/>
        <v>0</v>
      </c>
    </row>
    <row r="104" spans="1:8" ht="33.75" x14ac:dyDescent="0.2">
      <c r="A104" s="26">
        <f t="shared" si="9"/>
        <v>87</v>
      </c>
      <c r="B104" s="187"/>
      <c r="C104" s="27"/>
      <c r="D104" s="91" t="s">
        <v>156</v>
      </c>
      <c r="E104" s="92" t="s">
        <v>18</v>
      </c>
      <c r="F104" s="93">
        <v>3.27</v>
      </c>
      <c r="G104" s="30"/>
      <c r="H104" s="20">
        <f t="shared" si="8"/>
        <v>0</v>
      </c>
    </row>
    <row r="105" spans="1:8" ht="22.5" x14ac:dyDescent="0.2">
      <c r="A105" s="26">
        <f t="shared" si="9"/>
        <v>88</v>
      </c>
      <c r="B105" s="187"/>
      <c r="C105" s="27"/>
      <c r="D105" s="91" t="s">
        <v>110</v>
      </c>
      <c r="E105" s="92" t="s">
        <v>18</v>
      </c>
      <c r="F105" s="93">
        <v>3.27</v>
      </c>
      <c r="G105" s="30"/>
      <c r="H105" s="20">
        <f t="shared" si="8"/>
        <v>0</v>
      </c>
    </row>
    <row r="106" spans="1:8" x14ac:dyDescent="0.2">
      <c r="A106" s="58"/>
      <c r="B106" s="187"/>
      <c r="C106" s="28"/>
      <c r="D106" s="95" t="s">
        <v>157</v>
      </c>
      <c r="E106" s="96"/>
      <c r="F106" s="97"/>
      <c r="G106" s="31"/>
      <c r="H106" s="32"/>
    </row>
    <row r="107" spans="1:8" x14ac:dyDescent="0.2">
      <c r="A107" s="26">
        <f>A105+1</f>
        <v>89</v>
      </c>
      <c r="B107" s="187"/>
      <c r="C107" s="27"/>
      <c r="D107" s="91" t="s">
        <v>158</v>
      </c>
      <c r="E107" s="92" t="s">
        <v>9</v>
      </c>
      <c r="F107" s="93">
        <v>23.2</v>
      </c>
      <c r="G107" s="30"/>
      <c r="H107" s="20">
        <f t="shared" ref="H107:H125" si="10">F107*G107</f>
        <v>0</v>
      </c>
    </row>
    <row r="108" spans="1:8" x14ac:dyDescent="0.2">
      <c r="A108" s="26">
        <f t="shared" si="9"/>
        <v>90</v>
      </c>
      <c r="B108" s="187"/>
      <c r="C108" s="27"/>
      <c r="D108" s="91" t="s">
        <v>128</v>
      </c>
      <c r="E108" s="92" t="s">
        <v>42</v>
      </c>
      <c r="F108" s="93">
        <v>3553.26</v>
      </c>
      <c r="G108" s="30"/>
      <c r="H108" s="20">
        <f t="shared" si="10"/>
        <v>0</v>
      </c>
    </row>
    <row r="109" spans="1:8" x14ac:dyDescent="0.2">
      <c r="A109" s="26">
        <f t="shared" si="9"/>
        <v>91</v>
      </c>
      <c r="B109" s="187"/>
      <c r="C109" s="27"/>
      <c r="D109" s="91" t="s">
        <v>129</v>
      </c>
      <c r="E109" s="92" t="s">
        <v>9</v>
      </c>
      <c r="F109" s="93">
        <v>3</v>
      </c>
      <c r="G109" s="30"/>
      <c r="H109" s="20">
        <f t="shared" si="10"/>
        <v>0</v>
      </c>
    </row>
    <row r="110" spans="1:8" x14ac:dyDescent="0.2">
      <c r="A110" s="26">
        <f t="shared" si="9"/>
        <v>92</v>
      </c>
      <c r="B110" s="187"/>
      <c r="C110" s="27"/>
      <c r="D110" s="91" t="s">
        <v>159</v>
      </c>
      <c r="E110" s="92" t="s">
        <v>18</v>
      </c>
      <c r="F110" s="93">
        <v>7.5759999999999996</v>
      </c>
      <c r="G110" s="30"/>
      <c r="H110" s="20">
        <f t="shared" si="10"/>
        <v>0</v>
      </c>
    </row>
    <row r="111" spans="1:8" ht="22.5" x14ac:dyDescent="0.2">
      <c r="A111" s="26">
        <f t="shared" si="9"/>
        <v>93</v>
      </c>
      <c r="B111" s="187"/>
      <c r="C111" s="27"/>
      <c r="D111" s="91" t="s">
        <v>160</v>
      </c>
      <c r="E111" s="92" t="s">
        <v>16</v>
      </c>
      <c r="F111" s="93">
        <v>27.486000000000001</v>
      </c>
      <c r="G111" s="30"/>
      <c r="H111" s="20">
        <f t="shared" si="10"/>
        <v>0</v>
      </c>
    </row>
    <row r="112" spans="1:8" ht="22.5" x14ac:dyDescent="0.2">
      <c r="A112" s="26">
        <f t="shared" si="9"/>
        <v>94</v>
      </c>
      <c r="B112" s="187"/>
      <c r="C112" s="27"/>
      <c r="D112" s="91" t="s">
        <v>161</v>
      </c>
      <c r="E112" s="92" t="s">
        <v>16</v>
      </c>
      <c r="F112" s="93">
        <v>133.25899999999999</v>
      </c>
      <c r="G112" s="30"/>
      <c r="H112" s="20">
        <f t="shared" si="10"/>
        <v>0</v>
      </c>
    </row>
    <row r="113" spans="1:8" ht="22.5" x14ac:dyDescent="0.2">
      <c r="A113" s="26">
        <f t="shared" si="9"/>
        <v>95</v>
      </c>
      <c r="B113" s="187"/>
      <c r="C113" s="27"/>
      <c r="D113" s="91" t="s">
        <v>161</v>
      </c>
      <c r="E113" s="92" t="s">
        <v>16</v>
      </c>
      <c r="F113" s="93">
        <v>26.015999999999998</v>
      </c>
      <c r="G113" s="30"/>
      <c r="H113" s="20">
        <f t="shared" si="10"/>
        <v>0</v>
      </c>
    </row>
    <row r="114" spans="1:8" ht="22.5" x14ac:dyDescent="0.2">
      <c r="A114" s="26">
        <f t="shared" si="9"/>
        <v>96</v>
      </c>
      <c r="B114" s="187"/>
      <c r="C114" s="27"/>
      <c r="D114" s="91" t="s">
        <v>162</v>
      </c>
      <c r="E114" s="92" t="s">
        <v>163</v>
      </c>
      <c r="F114" s="93">
        <v>15</v>
      </c>
      <c r="G114" s="30"/>
      <c r="H114" s="20">
        <f t="shared" si="10"/>
        <v>0</v>
      </c>
    </row>
    <row r="115" spans="1:8" x14ac:dyDescent="0.2">
      <c r="A115" s="26">
        <f t="shared" si="9"/>
        <v>97</v>
      </c>
      <c r="B115" s="187"/>
      <c r="C115" s="27"/>
      <c r="D115" s="91" t="s">
        <v>129</v>
      </c>
      <c r="E115" s="92" t="s">
        <v>9</v>
      </c>
      <c r="F115" s="93">
        <v>23.7</v>
      </c>
      <c r="G115" s="30"/>
      <c r="H115" s="20">
        <f t="shared" si="10"/>
        <v>0</v>
      </c>
    </row>
    <row r="116" spans="1:8" x14ac:dyDescent="0.2">
      <c r="A116" s="26">
        <f t="shared" si="9"/>
        <v>98</v>
      </c>
      <c r="B116" s="187"/>
      <c r="C116" s="27"/>
      <c r="D116" s="91" t="s">
        <v>144</v>
      </c>
      <c r="E116" s="92" t="s">
        <v>9</v>
      </c>
      <c r="F116" s="93">
        <v>30.4</v>
      </c>
      <c r="G116" s="30"/>
      <c r="H116" s="20">
        <f t="shared" si="10"/>
        <v>0</v>
      </c>
    </row>
    <row r="117" spans="1:8" ht="33.75" x14ac:dyDescent="0.2">
      <c r="A117" s="26">
        <f t="shared" si="9"/>
        <v>99</v>
      </c>
      <c r="B117" s="187"/>
      <c r="C117" s="27"/>
      <c r="D117" s="91" t="s">
        <v>164</v>
      </c>
      <c r="E117" s="92" t="s">
        <v>16</v>
      </c>
      <c r="F117" s="93">
        <v>2.1960000000000002</v>
      </c>
      <c r="G117" s="30"/>
      <c r="H117" s="20">
        <f t="shared" si="10"/>
        <v>0</v>
      </c>
    </row>
    <row r="118" spans="1:8" x14ac:dyDescent="0.2">
      <c r="A118" s="26">
        <f t="shared" si="9"/>
        <v>100</v>
      </c>
      <c r="B118" s="187"/>
      <c r="C118" s="27"/>
      <c r="D118" s="91" t="s">
        <v>158</v>
      </c>
      <c r="E118" s="92" t="s">
        <v>9</v>
      </c>
      <c r="F118" s="93">
        <v>23.2</v>
      </c>
      <c r="G118" s="30"/>
      <c r="H118" s="20">
        <f t="shared" si="10"/>
        <v>0</v>
      </c>
    </row>
    <row r="119" spans="1:8" ht="33.75" x14ac:dyDescent="0.2">
      <c r="A119" s="26">
        <f t="shared" si="9"/>
        <v>101</v>
      </c>
      <c r="B119" s="187"/>
      <c r="C119" s="27"/>
      <c r="D119" s="91" t="s">
        <v>165</v>
      </c>
      <c r="E119" s="92" t="s">
        <v>18</v>
      </c>
      <c r="F119" s="93">
        <v>1.2949999999999999</v>
      </c>
      <c r="G119" s="30"/>
      <c r="H119" s="20">
        <f t="shared" si="10"/>
        <v>0</v>
      </c>
    </row>
    <row r="120" spans="1:8" ht="33.75" x14ac:dyDescent="0.2">
      <c r="A120" s="26">
        <f t="shared" si="9"/>
        <v>102</v>
      </c>
      <c r="B120" s="187"/>
      <c r="C120" s="27"/>
      <c r="D120" s="91" t="s">
        <v>166</v>
      </c>
      <c r="E120" s="92" t="s">
        <v>16</v>
      </c>
      <c r="F120" s="93">
        <v>7.83</v>
      </c>
      <c r="G120" s="30"/>
      <c r="H120" s="20">
        <f t="shared" si="10"/>
        <v>0</v>
      </c>
    </row>
    <row r="121" spans="1:8" ht="33.75" x14ac:dyDescent="0.2">
      <c r="A121" s="26">
        <f t="shared" si="9"/>
        <v>103</v>
      </c>
      <c r="B121" s="187"/>
      <c r="C121" s="27"/>
      <c r="D121" s="91" t="s">
        <v>136</v>
      </c>
      <c r="E121" s="92" t="s">
        <v>16</v>
      </c>
      <c r="F121" s="93">
        <v>7.83</v>
      </c>
      <c r="G121" s="30"/>
      <c r="H121" s="20">
        <f t="shared" si="10"/>
        <v>0</v>
      </c>
    </row>
    <row r="122" spans="1:8" x14ac:dyDescent="0.2">
      <c r="A122" s="26">
        <f t="shared" si="9"/>
        <v>104</v>
      </c>
      <c r="B122" s="187"/>
      <c r="C122" s="27"/>
      <c r="D122" s="91" t="s">
        <v>167</v>
      </c>
      <c r="E122" s="92" t="s">
        <v>16</v>
      </c>
      <c r="F122" s="93">
        <v>6.6589999999999998</v>
      </c>
      <c r="G122" s="30"/>
      <c r="H122" s="20">
        <f t="shared" si="10"/>
        <v>0</v>
      </c>
    </row>
    <row r="123" spans="1:8" ht="33.75" x14ac:dyDescent="0.2">
      <c r="A123" s="26">
        <f t="shared" si="9"/>
        <v>105</v>
      </c>
      <c r="B123" s="187"/>
      <c r="C123" s="27"/>
      <c r="D123" s="91" t="s">
        <v>168</v>
      </c>
      <c r="E123" s="92" t="s">
        <v>16</v>
      </c>
      <c r="F123" s="93">
        <v>6.9969999999999999</v>
      </c>
      <c r="G123" s="30"/>
      <c r="H123" s="20">
        <f t="shared" si="10"/>
        <v>0</v>
      </c>
    </row>
    <row r="124" spans="1:8" ht="22.5" x14ac:dyDescent="0.2">
      <c r="A124" s="26">
        <f t="shared" si="9"/>
        <v>106</v>
      </c>
      <c r="B124" s="187"/>
      <c r="C124" s="27"/>
      <c r="D124" s="91" t="s">
        <v>121</v>
      </c>
      <c r="E124" s="92" t="s">
        <v>14</v>
      </c>
      <c r="F124" s="93">
        <v>3.2000000000000001E-2</v>
      </c>
      <c r="G124" s="30"/>
      <c r="H124" s="20">
        <f t="shared" si="10"/>
        <v>0</v>
      </c>
    </row>
    <row r="125" spans="1:8" ht="22.5" x14ac:dyDescent="0.2">
      <c r="A125" s="26">
        <f t="shared" si="9"/>
        <v>107</v>
      </c>
      <c r="B125" s="187"/>
      <c r="C125" s="27"/>
      <c r="D125" s="91" t="s">
        <v>122</v>
      </c>
      <c r="E125" s="92" t="s">
        <v>14</v>
      </c>
      <c r="F125" s="93">
        <v>0.108</v>
      </c>
      <c r="G125" s="30"/>
      <c r="H125" s="20">
        <f t="shared" si="10"/>
        <v>0</v>
      </c>
    </row>
    <row r="126" spans="1:8" x14ac:dyDescent="0.2">
      <c r="A126" s="58"/>
      <c r="B126" s="187"/>
      <c r="C126" s="28"/>
      <c r="D126" s="95" t="s">
        <v>169</v>
      </c>
      <c r="E126" s="96"/>
      <c r="F126" s="97"/>
      <c r="G126" s="31"/>
      <c r="H126" s="32"/>
    </row>
    <row r="127" spans="1:8" x14ac:dyDescent="0.2">
      <c r="A127" s="26">
        <f>A125+1</f>
        <v>108</v>
      </c>
      <c r="B127" s="187"/>
      <c r="C127" s="27"/>
      <c r="D127" s="91" t="s">
        <v>158</v>
      </c>
      <c r="E127" s="92" t="s">
        <v>9</v>
      </c>
      <c r="F127" s="93">
        <v>15.2</v>
      </c>
      <c r="G127" s="30"/>
      <c r="H127" s="20">
        <f t="shared" ref="H127:H140" si="11">F127*G127</f>
        <v>0</v>
      </c>
    </row>
    <row r="128" spans="1:8" x14ac:dyDescent="0.2">
      <c r="A128" s="26">
        <f t="shared" ref="A128:A154" si="12">A127+1</f>
        <v>109</v>
      </c>
      <c r="B128" s="187"/>
      <c r="C128" s="27"/>
      <c r="D128" s="91" t="s">
        <v>128</v>
      </c>
      <c r="E128" s="92" t="s">
        <v>42</v>
      </c>
      <c r="F128" s="93">
        <v>2390.0239999999999</v>
      </c>
      <c r="G128" s="30"/>
      <c r="H128" s="20">
        <f t="shared" si="11"/>
        <v>0</v>
      </c>
    </row>
    <row r="129" spans="1:8" x14ac:dyDescent="0.2">
      <c r="A129" s="26">
        <f t="shared" si="12"/>
        <v>110</v>
      </c>
      <c r="B129" s="187"/>
      <c r="C129" s="27"/>
      <c r="D129" s="91" t="s">
        <v>129</v>
      </c>
      <c r="E129" s="92" t="s">
        <v>9</v>
      </c>
      <c r="F129" s="93">
        <v>3</v>
      </c>
      <c r="G129" s="30"/>
      <c r="H129" s="20">
        <f t="shared" si="11"/>
        <v>0</v>
      </c>
    </row>
    <row r="130" spans="1:8" x14ac:dyDescent="0.2">
      <c r="A130" s="26">
        <f t="shared" si="12"/>
        <v>111</v>
      </c>
      <c r="B130" s="187"/>
      <c r="C130" s="27"/>
      <c r="D130" s="91" t="s">
        <v>159</v>
      </c>
      <c r="E130" s="92" t="s">
        <v>18</v>
      </c>
      <c r="F130" s="93">
        <v>11.074</v>
      </c>
      <c r="G130" s="30"/>
      <c r="H130" s="20">
        <f t="shared" si="11"/>
        <v>0</v>
      </c>
    </row>
    <row r="131" spans="1:8" ht="22.5" x14ac:dyDescent="0.2">
      <c r="A131" s="26">
        <f t="shared" si="12"/>
        <v>112</v>
      </c>
      <c r="B131" s="187"/>
      <c r="C131" s="27"/>
      <c r="D131" s="91" t="s">
        <v>160</v>
      </c>
      <c r="E131" s="92" t="s">
        <v>16</v>
      </c>
      <c r="F131" s="93">
        <v>23.369</v>
      </c>
      <c r="G131" s="30"/>
      <c r="H131" s="20">
        <f t="shared" si="11"/>
        <v>0</v>
      </c>
    </row>
    <row r="132" spans="1:8" ht="22.5" x14ac:dyDescent="0.2">
      <c r="A132" s="26">
        <f t="shared" si="12"/>
        <v>113</v>
      </c>
      <c r="B132" s="187"/>
      <c r="C132" s="27"/>
      <c r="D132" s="91" t="s">
        <v>170</v>
      </c>
      <c r="E132" s="92" t="s">
        <v>16</v>
      </c>
      <c r="F132" s="93">
        <v>2.8159999999999998</v>
      </c>
      <c r="G132" s="30"/>
      <c r="H132" s="20">
        <f t="shared" si="11"/>
        <v>0</v>
      </c>
    </row>
    <row r="133" spans="1:8" x14ac:dyDescent="0.2">
      <c r="A133" s="26">
        <f t="shared" si="12"/>
        <v>114</v>
      </c>
      <c r="B133" s="187"/>
      <c r="C133" s="27"/>
      <c r="D133" s="91" t="s">
        <v>144</v>
      </c>
      <c r="E133" s="92" t="s">
        <v>9</v>
      </c>
      <c r="F133" s="93">
        <v>44.7</v>
      </c>
      <c r="G133" s="30"/>
      <c r="H133" s="20">
        <f t="shared" si="11"/>
        <v>0</v>
      </c>
    </row>
    <row r="134" spans="1:8" ht="33.75" x14ac:dyDescent="0.2">
      <c r="A134" s="26">
        <f t="shared" si="12"/>
        <v>115</v>
      </c>
      <c r="B134" s="187"/>
      <c r="C134" s="27"/>
      <c r="D134" s="91" t="s">
        <v>171</v>
      </c>
      <c r="E134" s="92" t="s">
        <v>16</v>
      </c>
      <c r="F134" s="93">
        <v>79.477000000000004</v>
      </c>
      <c r="G134" s="30"/>
      <c r="H134" s="20">
        <f t="shared" si="11"/>
        <v>0</v>
      </c>
    </row>
    <row r="135" spans="1:8" ht="33.75" x14ac:dyDescent="0.2">
      <c r="A135" s="26">
        <f t="shared" si="12"/>
        <v>116</v>
      </c>
      <c r="B135" s="187"/>
      <c r="C135" s="27"/>
      <c r="D135" s="91" t="s">
        <v>172</v>
      </c>
      <c r="E135" s="92" t="s">
        <v>16</v>
      </c>
      <c r="F135" s="93">
        <v>26.343</v>
      </c>
      <c r="G135" s="30"/>
      <c r="H135" s="20">
        <f t="shared" si="11"/>
        <v>0</v>
      </c>
    </row>
    <row r="136" spans="1:8" ht="33.75" x14ac:dyDescent="0.2">
      <c r="A136" s="26">
        <f t="shared" si="12"/>
        <v>117</v>
      </c>
      <c r="B136" s="187"/>
      <c r="C136" s="27"/>
      <c r="D136" s="91" t="s">
        <v>165</v>
      </c>
      <c r="E136" s="92" t="s">
        <v>18</v>
      </c>
      <c r="F136" s="93">
        <v>0.505</v>
      </c>
      <c r="G136" s="30"/>
      <c r="H136" s="20">
        <f t="shared" si="11"/>
        <v>0</v>
      </c>
    </row>
    <row r="137" spans="1:8" ht="33.75" x14ac:dyDescent="0.2">
      <c r="A137" s="26">
        <f t="shared" si="12"/>
        <v>118</v>
      </c>
      <c r="B137" s="187"/>
      <c r="C137" s="27"/>
      <c r="D137" s="91" t="s">
        <v>166</v>
      </c>
      <c r="E137" s="92" t="s">
        <v>16</v>
      </c>
      <c r="F137" s="93">
        <v>7.83</v>
      </c>
      <c r="G137" s="30"/>
      <c r="H137" s="20">
        <f t="shared" si="11"/>
        <v>0</v>
      </c>
    </row>
    <row r="138" spans="1:8" ht="33.75" x14ac:dyDescent="0.2">
      <c r="A138" s="26">
        <f t="shared" si="12"/>
        <v>119</v>
      </c>
      <c r="B138" s="187"/>
      <c r="C138" s="27"/>
      <c r="D138" s="91" t="s">
        <v>136</v>
      </c>
      <c r="E138" s="92" t="s">
        <v>16</v>
      </c>
      <c r="F138" s="93">
        <v>7.83</v>
      </c>
      <c r="G138" s="30"/>
      <c r="H138" s="20">
        <f t="shared" si="11"/>
        <v>0</v>
      </c>
    </row>
    <row r="139" spans="1:8" ht="22.5" x14ac:dyDescent="0.2">
      <c r="A139" s="26">
        <f t="shared" si="12"/>
        <v>120</v>
      </c>
      <c r="B139" s="187"/>
      <c r="C139" s="27"/>
      <c r="D139" s="91" t="s">
        <v>121</v>
      </c>
      <c r="E139" s="92" t="s">
        <v>14</v>
      </c>
      <c r="F139" s="93">
        <v>0.02</v>
      </c>
      <c r="G139" s="30"/>
      <c r="H139" s="20">
        <f t="shared" si="11"/>
        <v>0</v>
      </c>
    </row>
    <row r="140" spans="1:8" ht="22.5" x14ac:dyDescent="0.2">
      <c r="A140" s="26">
        <f t="shared" si="12"/>
        <v>121</v>
      </c>
      <c r="B140" s="187"/>
      <c r="C140" s="27"/>
      <c r="D140" s="91" t="s">
        <v>122</v>
      </c>
      <c r="E140" s="92" t="s">
        <v>14</v>
      </c>
      <c r="F140" s="93">
        <v>7.0999999999999994E-2</v>
      </c>
      <c r="G140" s="30"/>
      <c r="H140" s="20">
        <f t="shared" si="11"/>
        <v>0</v>
      </c>
    </row>
    <row r="141" spans="1:8" x14ac:dyDescent="0.2">
      <c r="A141" s="58"/>
      <c r="B141" s="187"/>
      <c r="C141" s="28"/>
      <c r="D141" s="95" t="s">
        <v>173</v>
      </c>
      <c r="E141" s="96"/>
      <c r="F141" s="97"/>
      <c r="G141" s="31"/>
      <c r="H141" s="32"/>
    </row>
    <row r="142" spans="1:8" x14ac:dyDescent="0.2">
      <c r="A142" s="26">
        <f>A140+1</f>
        <v>122</v>
      </c>
      <c r="B142" s="187"/>
      <c r="C142" s="27"/>
      <c r="D142" s="91" t="s">
        <v>158</v>
      </c>
      <c r="E142" s="92" t="s">
        <v>9</v>
      </c>
      <c r="F142" s="93">
        <v>9.1999999999999993</v>
      </c>
      <c r="G142" s="30"/>
      <c r="H142" s="20">
        <f t="shared" ref="H142:H155" si="13">F142*G142</f>
        <v>0</v>
      </c>
    </row>
    <row r="143" spans="1:8" x14ac:dyDescent="0.2">
      <c r="A143" s="26">
        <f t="shared" si="12"/>
        <v>123</v>
      </c>
      <c r="B143" s="187"/>
      <c r="C143" s="27"/>
      <c r="D143" s="91" t="s">
        <v>128</v>
      </c>
      <c r="E143" s="92" t="s">
        <v>42</v>
      </c>
      <c r="F143" s="93">
        <v>1745.17</v>
      </c>
      <c r="G143" s="30"/>
      <c r="H143" s="20">
        <f t="shared" si="13"/>
        <v>0</v>
      </c>
    </row>
    <row r="144" spans="1:8" x14ac:dyDescent="0.2">
      <c r="A144" s="26">
        <f t="shared" si="12"/>
        <v>124</v>
      </c>
      <c r="B144" s="187"/>
      <c r="C144" s="27"/>
      <c r="D144" s="91" t="s">
        <v>129</v>
      </c>
      <c r="E144" s="92" t="s">
        <v>9</v>
      </c>
      <c r="F144" s="93">
        <v>3</v>
      </c>
      <c r="G144" s="30"/>
      <c r="H144" s="20">
        <f t="shared" si="13"/>
        <v>0</v>
      </c>
    </row>
    <row r="145" spans="1:8" x14ac:dyDescent="0.2">
      <c r="A145" s="26">
        <f t="shared" si="12"/>
        <v>125</v>
      </c>
      <c r="B145" s="187"/>
      <c r="C145" s="27"/>
      <c r="D145" s="91" t="s">
        <v>159</v>
      </c>
      <c r="E145" s="92" t="s">
        <v>18</v>
      </c>
      <c r="F145" s="93">
        <v>3.8570000000000002</v>
      </c>
      <c r="G145" s="30"/>
      <c r="H145" s="20">
        <f t="shared" si="13"/>
        <v>0</v>
      </c>
    </row>
    <row r="146" spans="1:8" ht="22.5" x14ac:dyDescent="0.2">
      <c r="A146" s="26">
        <f t="shared" si="12"/>
        <v>126</v>
      </c>
      <c r="B146" s="187"/>
      <c r="C146" s="27"/>
      <c r="D146" s="91" t="s">
        <v>160</v>
      </c>
      <c r="E146" s="92" t="s">
        <v>16</v>
      </c>
      <c r="F146" s="93">
        <v>46.968000000000004</v>
      </c>
      <c r="G146" s="30"/>
      <c r="H146" s="20">
        <f t="shared" si="13"/>
        <v>0</v>
      </c>
    </row>
    <row r="147" spans="1:8" x14ac:dyDescent="0.2">
      <c r="A147" s="26">
        <f t="shared" si="12"/>
        <v>127</v>
      </c>
      <c r="B147" s="187"/>
      <c r="C147" s="27"/>
      <c r="D147" s="91" t="s">
        <v>144</v>
      </c>
      <c r="E147" s="92" t="s">
        <v>9</v>
      </c>
      <c r="F147" s="93">
        <v>145.88</v>
      </c>
      <c r="G147" s="30"/>
      <c r="H147" s="20">
        <f t="shared" si="13"/>
        <v>0</v>
      </c>
    </row>
    <row r="148" spans="1:8" ht="33.75" x14ac:dyDescent="0.2">
      <c r="A148" s="26">
        <f t="shared" si="12"/>
        <v>128</v>
      </c>
      <c r="B148" s="187"/>
      <c r="C148" s="27"/>
      <c r="D148" s="91" t="s">
        <v>171</v>
      </c>
      <c r="E148" s="92" t="s">
        <v>16</v>
      </c>
      <c r="F148" s="93">
        <v>84.653000000000006</v>
      </c>
      <c r="G148" s="30"/>
      <c r="H148" s="20">
        <f t="shared" si="13"/>
        <v>0</v>
      </c>
    </row>
    <row r="149" spans="1:8" ht="33.75" x14ac:dyDescent="0.2">
      <c r="A149" s="26">
        <f t="shared" si="12"/>
        <v>129</v>
      </c>
      <c r="B149" s="187"/>
      <c r="C149" s="27"/>
      <c r="D149" s="91" t="s">
        <v>172</v>
      </c>
      <c r="E149" s="92" t="s">
        <v>16</v>
      </c>
      <c r="F149" s="93">
        <v>159.624</v>
      </c>
      <c r="G149" s="30"/>
      <c r="H149" s="20">
        <f t="shared" si="13"/>
        <v>0</v>
      </c>
    </row>
    <row r="150" spans="1:8" ht="33.75" x14ac:dyDescent="0.2">
      <c r="A150" s="26">
        <f t="shared" si="12"/>
        <v>130</v>
      </c>
      <c r="B150" s="187"/>
      <c r="C150" s="27"/>
      <c r="D150" s="91" t="s">
        <v>174</v>
      </c>
      <c r="E150" s="92" t="s">
        <v>16</v>
      </c>
      <c r="F150" s="93">
        <v>96.39</v>
      </c>
      <c r="G150" s="30"/>
      <c r="H150" s="20">
        <f t="shared" si="13"/>
        <v>0</v>
      </c>
    </row>
    <row r="151" spans="1:8" ht="33.75" x14ac:dyDescent="0.2">
      <c r="A151" s="26">
        <f t="shared" si="12"/>
        <v>131</v>
      </c>
      <c r="B151" s="187"/>
      <c r="C151" s="27"/>
      <c r="D151" s="91" t="s">
        <v>165</v>
      </c>
      <c r="E151" s="92" t="s">
        <v>18</v>
      </c>
      <c r="F151" s="93">
        <v>0.505</v>
      </c>
      <c r="G151" s="30"/>
      <c r="H151" s="20">
        <f t="shared" si="13"/>
        <v>0</v>
      </c>
    </row>
    <row r="152" spans="1:8" ht="33.75" x14ac:dyDescent="0.2">
      <c r="A152" s="26">
        <f t="shared" si="12"/>
        <v>132</v>
      </c>
      <c r="B152" s="187"/>
      <c r="C152" s="27"/>
      <c r="D152" s="91" t="s">
        <v>166</v>
      </c>
      <c r="E152" s="92" t="s">
        <v>16</v>
      </c>
      <c r="F152" s="93">
        <v>16.082000000000001</v>
      </c>
      <c r="G152" s="30"/>
      <c r="H152" s="20">
        <f t="shared" si="13"/>
        <v>0</v>
      </c>
    </row>
    <row r="153" spans="1:8" ht="33.75" x14ac:dyDescent="0.2">
      <c r="A153" s="26">
        <f t="shared" si="12"/>
        <v>133</v>
      </c>
      <c r="B153" s="187"/>
      <c r="C153" s="27"/>
      <c r="D153" s="91" t="s">
        <v>136</v>
      </c>
      <c r="E153" s="92" t="s">
        <v>16</v>
      </c>
      <c r="F153" s="93">
        <v>16.079999999999998</v>
      </c>
      <c r="G153" s="30"/>
      <c r="H153" s="20">
        <f t="shared" si="13"/>
        <v>0</v>
      </c>
    </row>
    <row r="154" spans="1:8" ht="22.5" x14ac:dyDescent="0.2">
      <c r="A154" s="26">
        <f t="shared" si="12"/>
        <v>134</v>
      </c>
      <c r="B154" s="187"/>
      <c r="C154" s="27"/>
      <c r="D154" s="91" t="s">
        <v>121</v>
      </c>
      <c r="E154" s="92" t="s">
        <v>14</v>
      </c>
      <c r="F154" s="93">
        <v>2.5000000000000001E-2</v>
      </c>
      <c r="G154" s="30"/>
      <c r="H154" s="20">
        <f t="shared" si="13"/>
        <v>0</v>
      </c>
    </row>
    <row r="155" spans="1:8" ht="22.5" x14ac:dyDescent="0.2">
      <c r="A155" s="26">
        <f t="shared" ref="A155:A169" si="14">A154+1</f>
        <v>135</v>
      </c>
      <c r="B155" s="187"/>
      <c r="C155" s="27"/>
      <c r="D155" s="91" t="s">
        <v>122</v>
      </c>
      <c r="E155" s="92" t="s">
        <v>14</v>
      </c>
      <c r="F155" s="93">
        <v>8.5999999999999993E-2</v>
      </c>
      <c r="G155" s="30"/>
      <c r="H155" s="20">
        <f t="shared" si="13"/>
        <v>0</v>
      </c>
    </row>
    <row r="156" spans="1:8" x14ac:dyDescent="0.2">
      <c r="A156" s="58"/>
      <c r="B156" s="187"/>
      <c r="C156" s="28"/>
      <c r="D156" s="95" t="s">
        <v>179</v>
      </c>
      <c r="E156" s="96"/>
      <c r="F156" s="97"/>
      <c r="G156" s="31"/>
      <c r="H156" s="32">
        <v>0</v>
      </c>
    </row>
    <row r="157" spans="1:8" ht="22.5" x14ac:dyDescent="0.2">
      <c r="A157" s="26">
        <f>A155+1</f>
        <v>136</v>
      </c>
      <c r="B157" s="187"/>
      <c r="C157" s="27"/>
      <c r="D157" s="91" t="s">
        <v>180</v>
      </c>
      <c r="E157" s="92" t="s">
        <v>18</v>
      </c>
      <c r="F157" s="93">
        <v>2.702</v>
      </c>
      <c r="G157" s="30"/>
      <c r="H157" s="20">
        <f t="shared" ref="H157:H167" si="15">F157*G157</f>
        <v>0</v>
      </c>
    </row>
    <row r="158" spans="1:8" ht="22.5" x14ac:dyDescent="0.2">
      <c r="A158" s="26">
        <f t="shared" si="14"/>
        <v>137</v>
      </c>
      <c r="B158" s="187"/>
      <c r="C158" s="27"/>
      <c r="D158" s="91" t="s">
        <v>181</v>
      </c>
      <c r="E158" s="92" t="s">
        <v>16</v>
      </c>
      <c r="F158" s="93">
        <v>2.3039999999999998</v>
      </c>
      <c r="G158" s="78"/>
      <c r="H158" s="79">
        <f t="shared" si="15"/>
        <v>0</v>
      </c>
    </row>
    <row r="159" spans="1:8" ht="22.5" x14ac:dyDescent="0.2">
      <c r="A159" s="26">
        <f t="shared" si="14"/>
        <v>138</v>
      </c>
      <c r="B159" s="187"/>
      <c r="C159" s="27"/>
      <c r="D159" s="91" t="s">
        <v>182</v>
      </c>
      <c r="E159" s="92" t="s">
        <v>16</v>
      </c>
      <c r="F159" s="93">
        <v>1.2</v>
      </c>
      <c r="G159" s="30"/>
      <c r="H159" s="20">
        <f t="shared" si="15"/>
        <v>0</v>
      </c>
    </row>
    <row r="160" spans="1:8" ht="22.5" x14ac:dyDescent="0.2">
      <c r="A160" s="26">
        <f t="shared" si="14"/>
        <v>139</v>
      </c>
      <c r="B160" s="187"/>
      <c r="C160" s="27"/>
      <c r="D160" s="91" t="s">
        <v>183</v>
      </c>
      <c r="E160" s="92" t="s">
        <v>16</v>
      </c>
      <c r="F160" s="93">
        <v>2.544</v>
      </c>
      <c r="G160" s="30"/>
      <c r="H160" s="20">
        <f t="shared" si="15"/>
        <v>0</v>
      </c>
    </row>
    <row r="161" spans="1:8" ht="22.5" x14ac:dyDescent="0.2">
      <c r="A161" s="26">
        <f t="shared" si="14"/>
        <v>140</v>
      </c>
      <c r="B161" s="187"/>
      <c r="C161" s="27"/>
      <c r="D161" s="91" t="s">
        <v>184</v>
      </c>
      <c r="E161" s="92" t="s">
        <v>16</v>
      </c>
      <c r="F161" s="93">
        <v>1.2</v>
      </c>
      <c r="G161" s="30"/>
      <c r="H161" s="20">
        <f t="shared" si="15"/>
        <v>0</v>
      </c>
    </row>
    <row r="162" spans="1:8" ht="22.5" x14ac:dyDescent="0.2">
      <c r="A162" s="26">
        <f t="shared" si="14"/>
        <v>141</v>
      </c>
      <c r="B162" s="187"/>
      <c r="C162" s="27"/>
      <c r="D162" s="91" t="s">
        <v>185</v>
      </c>
      <c r="E162" s="92" t="s">
        <v>16</v>
      </c>
      <c r="F162" s="93">
        <v>2.48</v>
      </c>
      <c r="G162" s="30"/>
      <c r="H162" s="20">
        <f t="shared" si="15"/>
        <v>0</v>
      </c>
    </row>
    <row r="163" spans="1:8" ht="22.5" x14ac:dyDescent="0.2">
      <c r="A163" s="26">
        <f t="shared" si="14"/>
        <v>142</v>
      </c>
      <c r="B163" s="187"/>
      <c r="C163" s="27"/>
      <c r="D163" s="91" t="s">
        <v>186</v>
      </c>
      <c r="E163" s="92" t="s">
        <v>16</v>
      </c>
      <c r="F163" s="93">
        <v>2.3039999999999998</v>
      </c>
      <c r="G163" s="30"/>
      <c r="H163" s="20">
        <f t="shared" si="15"/>
        <v>0</v>
      </c>
    </row>
    <row r="164" spans="1:8" ht="22.5" x14ac:dyDescent="0.2">
      <c r="A164" s="26">
        <f t="shared" si="14"/>
        <v>143</v>
      </c>
      <c r="B164" s="187"/>
      <c r="C164" s="27"/>
      <c r="D164" s="91" t="s">
        <v>187</v>
      </c>
      <c r="E164" s="92" t="s">
        <v>16</v>
      </c>
      <c r="F164" s="93">
        <v>17.492000000000001</v>
      </c>
      <c r="G164" s="30"/>
      <c r="H164" s="20">
        <f t="shared" si="15"/>
        <v>0</v>
      </c>
    </row>
    <row r="165" spans="1:8" ht="33.75" x14ac:dyDescent="0.2">
      <c r="A165" s="26">
        <f t="shared" si="14"/>
        <v>144</v>
      </c>
      <c r="B165" s="187"/>
      <c r="C165" s="27"/>
      <c r="D165" s="91" t="s">
        <v>188</v>
      </c>
      <c r="E165" s="92" t="s">
        <v>16</v>
      </c>
      <c r="F165" s="93">
        <v>17.489999999999998</v>
      </c>
      <c r="G165" s="30"/>
      <c r="H165" s="20">
        <f t="shared" si="15"/>
        <v>0</v>
      </c>
    </row>
    <row r="166" spans="1:8" ht="33.75" x14ac:dyDescent="0.2">
      <c r="A166" s="26">
        <f t="shared" si="14"/>
        <v>145</v>
      </c>
      <c r="B166" s="187"/>
      <c r="C166" s="27"/>
      <c r="D166" s="91" t="s">
        <v>189</v>
      </c>
      <c r="E166" s="92" t="s">
        <v>16</v>
      </c>
      <c r="F166" s="93">
        <v>0.97199999999999998</v>
      </c>
      <c r="G166" s="30"/>
      <c r="H166" s="20">
        <f t="shared" si="15"/>
        <v>0</v>
      </c>
    </row>
    <row r="167" spans="1:8" ht="22.5" x14ac:dyDescent="0.2">
      <c r="A167" s="26">
        <f t="shared" si="14"/>
        <v>146</v>
      </c>
      <c r="B167" s="187"/>
      <c r="C167" s="27"/>
      <c r="D167" s="91" t="s">
        <v>190</v>
      </c>
      <c r="E167" s="92" t="s">
        <v>16</v>
      </c>
      <c r="F167" s="93">
        <v>0.97</v>
      </c>
      <c r="G167" s="30"/>
      <c r="H167" s="20">
        <f t="shared" si="15"/>
        <v>0</v>
      </c>
    </row>
    <row r="168" spans="1:8" ht="22.5" x14ac:dyDescent="0.2">
      <c r="A168" s="26">
        <f t="shared" si="14"/>
        <v>147</v>
      </c>
      <c r="B168" s="187"/>
      <c r="C168" s="27"/>
      <c r="D168" s="91" t="s">
        <v>121</v>
      </c>
      <c r="E168" s="92" t="s">
        <v>14</v>
      </c>
      <c r="F168" s="93">
        <v>6.4000000000000001E-2</v>
      </c>
      <c r="G168" s="30"/>
      <c r="H168" s="20">
        <f t="shared" ref="H168:H169" si="16">F168*G168</f>
        <v>0</v>
      </c>
    </row>
    <row r="169" spans="1:8" ht="22.5" x14ac:dyDescent="0.2">
      <c r="A169" s="26">
        <f t="shared" si="14"/>
        <v>148</v>
      </c>
      <c r="B169" s="187"/>
      <c r="C169" s="27"/>
      <c r="D169" s="91" t="s">
        <v>122</v>
      </c>
      <c r="E169" s="92" t="s">
        <v>14</v>
      </c>
      <c r="F169" s="93">
        <v>0.113</v>
      </c>
      <c r="G169" s="30"/>
      <c r="H169" s="20">
        <f t="shared" si="16"/>
        <v>0</v>
      </c>
    </row>
    <row r="170" spans="1:8" ht="12.75" customHeight="1" x14ac:dyDescent="0.2">
      <c r="A170" s="176" t="s">
        <v>81</v>
      </c>
      <c r="B170" s="177"/>
      <c r="C170" s="177"/>
      <c r="D170" s="177"/>
      <c r="E170" s="177"/>
      <c r="F170" s="177"/>
      <c r="G170" s="178"/>
      <c r="H170" s="15">
        <f>SUM(H62:H169)</f>
        <v>0</v>
      </c>
    </row>
    <row r="171" spans="1:8" x14ac:dyDescent="0.2">
      <c r="A171" s="56" t="s">
        <v>43</v>
      </c>
      <c r="B171" s="42"/>
      <c r="C171" s="28"/>
      <c r="D171" s="88" t="s">
        <v>67</v>
      </c>
      <c r="E171" s="29"/>
      <c r="F171" s="29"/>
      <c r="G171" s="31"/>
      <c r="H171" s="32"/>
    </row>
    <row r="172" spans="1:8" ht="12.75" customHeight="1" x14ac:dyDescent="0.2">
      <c r="A172" s="56"/>
      <c r="B172" s="179"/>
      <c r="C172" s="53"/>
      <c r="D172" s="95" t="s">
        <v>175</v>
      </c>
      <c r="E172" s="96"/>
      <c r="F172" s="97"/>
      <c r="G172" s="31"/>
      <c r="H172" s="32"/>
    </row>
    <row r="173" spans="1:8" ht="33.75" x14ac:dyDescent="0.2">
      <c r="A173" s="26">
        <f>A169+1</f>
        <v>149</v>
      </c>
      <c r="B173" s="180"/>
      <c r="C173" s="27"/>
      <c r="D173" s="91" t="s">
        <v>176</v>
      </c>
      <c r="E173" s="92" t="s">
        <v>16</v>
      </c>
      <c r="F173" s="93">
        <v>265.13600000000002</v>
      </c>
      <c r="G173" s="30"/>
      <c r="H173" s="20">
        <f t="shared" ref="H173:H234" si="17">F173*G173</f>
        <v>0</v>
      </c>
    </row>
    <row r="174" spans="1:8" x14ac:dyDescent="0.2">
      <c r="A174" s="26">
        <f t="shared" ref="A174:A233" si="18">A173+1</f>
        <v>150</v>
      </c>
      <c r="B174" s="180"/>
      <c r="C174" s="27"/>
      <c r="D174" s="91" t="s">
        <v>177</v>
      </c>
      <c r="E174" s="92" t="s">
        <v>16</v>
      </c>
      <c r="F174" s="93">
        <v>265.14</v>
      </c>
      <c r="G174" s="30"/>
      <c r="H174" s="20">
        <f t="shared" si="17"/>
        <v>0</v>
      </c>
    </row>
    <row r="175" spans="1:8" ht="33.75" x14ac:dyDescent="0.2">
      <c r="A175" s="26">
        <f t="shared" si="18"/>
        <v>151</v>
      </c>
      <c r="B175" s="180"/>
      <c r="C175" s="27"/>
      <c r="D175" s="91" t="s">
        <v>178</v>
      </c>
      <c r="E175" s="92" t="s">
        <v>16</v>
      </c>
      <c r="F175" s="93">
        <v>265.14</v>
      </c>
      <c r="G175" s="30"/>
      <c r="H175" s="20">
        <f t="shared" si="17"/>
        <v>0</v>
      </c>
    </row>
    <row r="176" spans="1:8" x14ac:dyDescent="0.2">
      <c r="A176" s="58"/>
      <c r="B176" s="180"/>
      <c r="C176" s="28"/>
      <c r="D176" s="95" t="s">
        <v>192</v>
      </c>
      <c r="E176" s="96"/>
      <c r="F176" s="97"/>
      <c r="G176" s="31"/>
      <c r="H176" s="32"/>
    </row>
    <row r="177" spans="1:8" ht="33.75" x14ac:dyDescent="0.2">
      <c r="A177" s="26">
        <f>A175+1</f>
        <v>152</v>
      </c>
      <c r="B177" s="180"/>
      <c r="C177" s="27"/>
      <c r="D177" s="91" t="s">
        <v>176</v>
      </c>
      <c r="E177" s="92" t="s">
        <v>16</v>
      </c>
      <c r="F177" s="93">
        <v>1829.3810000000001</v>
      </c>
      <c r="G177" s="30"/>
      <c r="H177" s="20">
        <f t="shared" si="17"/>
        <v>0</v>
      </c>
    </row>
    <row r="178" spans="1:8" x14ac:dyDescent="0.2">
      <c r="A178" s="26">
        <f t="shared" si="18"/>
        <v>153</v>
      </c>
      <c r="B178" s="180"/>
      <c r="C178" s="27"/>
      <c r="D178" s="91" t="s">
        <v>177</v>
      </c>
      <c r="E178" s="92" t="s">
        <v>16</v>
      </c>
      <c r="F178" s="93">
        <v>1328.78</v>
      </c>
      <c r="G178" s="30"/>
      <c r="H178" s="20">
        <f t="shared" si="17"/>
        <v>0</v>
      </c>
    </row>
    <row r="179" spans="1:8" x14ac:dyDescent="0.2">
      <c r="A179" s="26">
        <f t="shared" si="18"/>
        <v>154</v>
      </c>
      <c r="B179" s="180"/>
      <c r="C179" s="27"/>
      <c r="D179" s="91" t="s">
        <v>193</v>
      </c>
      <c r="E179" s="92" t="s">
        <v>16</v>
      </c>
      <c r="F179" s="93">
        <v>500.6</v>
      </c>
      <c r="G179" s="30"/>
      <c r="H179" s="20">
        <f t="shared" si="17"/>
        <v>0</v>
      </c>
    </row>
    <row r="180" spans="1:8" ht="22.5" x14ac:dyDescent="0.2">
      <c r="A180" s="26">
        <f t="shared" si="18"/>
        <v>155</v>
      </c>
      <c r="B180" s="180"/>
      <c r="C180" s="27"/>
      <c r="D180" s="91" t="s">
        <v>194</v>
      </c>
      <c r="E180" s="92" t="s">
        <v>16</v>
      </c>
      <c r="F180" s="93">
        <v>500.6</v>
      </c>
      <c r="G180" s="30"/>
      <c r="H180" s="20">
        <f t="shared" si="17"/>
        <v>0</v>
      </c>
    </row>
    <row r="181" spans="1:8" ht="22.5" x14ac:dyDescent="0.2">
      <c r="A181" s="26">
        <f t="shared" si="18"/>
        <v>156</v>
      </c>
      <c r="B181" s="180"/>
      <c r="C181" s="27"/>
      <c r="D181" s="91" t="s">
        <v>195</v>
      </c>
      <c r="E181" s="92" t="s">
        <v>16</v>
      </c>
      <c r="F181" s="93">
        <v>1328.78</v>
      </c>
      <c r="G181" s="30"/>
      <c r="H181" s="20">
        <f t="shared" si="17"/>
        <v>0</v>
      </c>
    </row>
    <row r="182" spans="1:8" ht="22.5" x14ac:dyDescent="0.2">
      <c r="A182" s="26">
        <f t="shared" si="18"/>
        <v>157</v>
      </c>
      <c r="B182" s="180"/>
      <c r="C182" s="27"/>
      <c r="D182" s="91" t="s">
        <v>196</v>
      </c>
      <c r="E182" s="92" t="s">
        <v>16</v>
      </c>
      <c r="F182" s="93">
        <v>1500.42</v>
      </c>
      <c r="G182" s="30"/>
      <c r="H182" s="20">
        <f t="shared" si="17"/>
        <v>0</v>
      </c>
    </row>
    <row r="183" spans="1:8" ht="33.75" x14ac:dyDescent="0.2">
      <c r="A183" s="26">
        <f t="shared" si="18"/>
        <v>158</v>
      </c>
      <c r="B183" s="180"/>
      <c r="C183" s="27"/>
      <c r="D183" s="91" t="s">
        <v>197</v>
      </c>
      <c r="E183" s="92" t="s">
        <v>16</v>
      </c>
      <c r="F183" s="93">
        <v>1500.42</v>
      </c>
      <c r="G183" s="30"/>
      <c r="H183" s="20">
        <f t="shared" si="17"/>
        <v>0</v>
      </c>
    </row>
    <row r="184" spans="1:8" ht="22.5" x14ac:dyDescent="0.2">
      <c r="A184" s="26">
        <f t="shared" si="18"/>
        <v>159</v>
      </c>
      <c r="B184" s="180"/>
      <c r="C184" s="27"/>
      <c r="D184" s="91" t="s">
        <v>198</v>
      </c>
      <c r="E184" s="92" t="s">
        <v>16</v>
      </c>
      <c r="F184" s="93">
        <v>328.96199999999999</v>
      </c>
      <c r="G184" s="30"/>
      <c r="H184" s="20">
        <f t="shared" si="17"/>
        <v>0</v>
      </c>
    </row>
    <row r="185" spans="1:8" x14ac:dyDescent="0.2">
      <c r="A185" s="26">
        <f t="shared" si="18"/>
        <v>160</v>
      </c>
      <c r="B185" s="180"/>
      <c r="C185" s="27"/>
      <c r="D185" s="91" t="s">
        <v>199</v>
      </c>
      <c r="E185" s="92" t="s">
        <v>16</v>
      </c>
      <c r="F185" s="93">
        <v>328.96</v>
      </c>
      <c r="G185" s="30"/>
      <c r="H185" s="20">
        <f t="shared" si="17"/>
        <v>0</v>
      </c>
    </row>
    <row r="186" spans="1:8" x14ac:dyDescent="0.2">
      <c r="A186" s="26">
        <f t="shared" si="18"/>
        <v>161</v>
      </c>
      <c r="B186" s="180"/>
      <c r="C186" s="27"/>
      <c r="D186" s="91" t="s">
        <v>200</v>
      </c>
      <c r="E186" s="92" t="s">
        <v>16</v>
      </c>
      <c r="F186" s="93">
        <v>87.522000000000006</v>
      </c>
      <c r="G186" s="30"/>
      <c r="H186" s="20">
        <f t="shared" si="17"/>
        <v>0</v>
      </c>
    </row>
    <row r="187" spans="1:8" x14ac:dyDescent="0.2">
      <c r="A187" s="58"/>
      <c r="B187" s="180"/>
      <c r="C187" s="28"/>
      <c r="D187" s="95" t="s">
        <v>201</v>
      </c>
      <c r="E187" s="96"/>
      <c r="F187" s="97"/>
      <c r="G187" s="31"/>
      <c r="H187" s="32"/>
    </row>
    <row r="188" spans="1:8" ht="22.5" x14ac:dyDescent="0.2">
      <c r="A188" s="26">
        <f>A186+1</f>
        <v>162</v>
      </c>
      <c r="B188" s="180"/>
      <c r="C188" s="27"/>
      <c r="D188" s="91" t="s">
        <v>202</v>
      </c>
      <c r="E188" s="92" t="s">
        <v>16</v>
      </c>
      <c r="F188" s="93">
        <v>1314.5029999999999</v>
      </c>
      <c r="G188" s="30"/>
      <c r="H188" s="20">
        <f t="shared" si="17"/>
        <v>0</v>
      </c>
    </row>
    <row r="189" spans="1:8" ht="22.5" x14ac:dyDescent="0.2">
      <c r="A189" s="26">
        <f t="shared" si="18"/>
        <v>163</v>
      </c>
      <c r="B189" s="180"/>
      <c r="C189" s="27"/>
      <c r="D189" s="91" t="s">
        <v>203</v>
      </c>
      <c r="E189" s="92" t="s">
        <v>16</v>
      </c>
      <c r="F189" s="93">
        <v>622.87</v>
      </c>
      <c r="G189" s="30"/>
      <c r="H189" s="20">
        <f t="shared" si="17"/>
        <v>0</v>
      </c>
    </row>
    <row r="190" spans="1:8" x14ac:dyDescent="0.2">
      <c r="A190" s="26">
        <f t="shared" si="18"/>
        <v>164</v>
      </c>
      <c r="B190" s="180"/>
      <c r="C190" s="27"/>
      <c r="D190" s="91" t="s">
        <v>177</v>
      </c>
      <c r="E190" s="92" t="s">
        <v>16</v>
      </c>
      <c r="F190" s="93">
        <v>1314.5</v>
      </c>
      <c r="G190" s="30"/>
      <c r="H190" s="20">
        <f t="shared" si="17"/>
        <v>0</v>
      </c>
    </row>
    <row r="191" spans="1:8" x14ac:dyDescent="0.2">
      <c r="A191" s="26">
        <f t="shared" si="18"/>
        <v>165</v>
      </c>
      <c r="B191" s="180"/>
      <c r="C191" s="27"/>
      <c r="D191" s="91" t="s">
        <v>193</v>
      </c>
      <c r="E191" s="92" t="s">
        <v>16</v>
      </c>
      <c r="F191" s="93">
        <v>622.87</v>
      </c>
      <c r="G191" s="30"/>
      <c r="H191" s="20">
        <f t="shared" si="17"/>
        <v>0</v>
      </c>
    </row>
    <row r="192" spans="1:8" ht="22.5" x14ac:dyDescent="0.2">
      <c r="A192" s="26">
        <f t="shared" si="18"/>
        <v>166</v>
      </c>
      <c r="B192" s="180"/>
      <c r="C192" s="27"/>
      <c r="D192" s="91" t="s">
        <v>194</v>
      </c>
      <c r="E192" s="92" t="s">
        <v>16</v>
      </c>
      <c r="F192" s="93">
        <v>622.87</v>
      </c>
      <c r="G192" s="30"/>
      <c r="H192" s="20">
        <f t="shared" si="17"/>
        <v>0</v>
      </c>
    </row>
    <row r="193" spans="1:8" ht="22.5" x14ac:dyDescent="0.2">
      <c r="A193" s="26">
        <f t="shared" si="18"/>
        <v>167</v>
      </c>
      <c r="B193" s="180"/>
      <c r="C193" s="27"/>
      <c r="D193" s="91" t="s">
        <v>195</v>
      </c>
      <c r="E193" s="92" t="s">
        <v>16</v>
      </c>
      <c r="F193" s="93">
        <v>1314.5</v>
      </c>
      <c r="G193" s="30"/>
      <c r="H193" s="20">
        <f t="shared" si="17"/>
        <v>0</v>
      </c>
    </row>
    <row r="194" spans="1:8" ht="33.75" x14ac:dyDescent="0.2">
      <c r="A194" s="26">
        <f t="shared" si="18"/>
        <v>168</v>
      </c>
      <c r="B194" s="180"/>
      <c r="C194" s="27"/>
      <c r="D194" s="91" t="s">
        <v>204</v>
      </c>
      <c r="E194" s="92" t="s">
        <v>16</v>
      </c>
      <c r="F194" s="93">
        <v>203.892</v>
      </c>
      <c r="G194" s="30"/>
      <c r="H194" s="20">
        <f t="shared" si="17"/>
        <v>0</v>
      </c>
    </row>
    <row r="195" spans="1:8" ht="22.5" x14ac:dyDescent="0.2">
      <c r="A195" s="26">
        <f t="shared" si="18"/>
        <v>169</v>
      </c>
      <c r="B195" s="180"/>
      <c r="C195" s="27"/>
      <c r="D195" s="91" t="s">
        <v>196</v>
      </c>
      <c r="E195" s="92" t="s">
        <v>16</v>
      </c>
      <c r="F195" s="93">
        <v>1772.43</v>
      </c>
      <c r="G195" s="30"/>
      <c r="H195" s="20">
        <f t="shared" si="17"/>
        <v>0</v>
      </c>
    </row>
    <row r="196" spans="1:8" ht="33.75" x14ac:dyDescent="0.2">
      <c r="A196" s="26">
        <f t="shared" si="18"/>
        <v>170</v>
      </c>
      <c r="B196" s="180"/>
      <c r="C196" s="27"/>
      <c r="D196" s="91" t="s">
        <v>197</v>
      </c>
      <c r="E196" s="92" t="s">
        <v>16</v>
      </c>
      <c r="F196" s="93">
        <v>1772.43</v>
      </c>
      <c r="G196" s="30"/>
      <c r="H196" s="20">
        <f t="shared" si="17"/>
        <v>0</v>
      </c>
    </row>
    <row r="197" spans="1:8" ht="22.5" x14ac:dyDescent="0.2">
      <c r="A197" s="26">
        <f t="shared" si="18"/>
        <v>171</v>
      </c>
      <c r="B197" s="180"/>
      <c r="C197" s="27"/>
      <c r="D197" s="91" t="s">
        <v>205</v>
      </c>
      <c r="E197" s="92" t="s">
        <v>16</v>
      </c>
      <c r="F197" s="93">
        <v>111.105</v>
      </c>
      <c r="G197" s="30"/>
      <c r="H197" s="20">
        <f t="shared" si="17"/>
        <v>0</v>
      </c>
    </row>
    <row r="198" spans="1:8" x14ac:dyDescent="0.2">
      <c r="A198" s="26">
        <f t="shared" si="18"/>
        <v>172</v>
      </c>
      <c r="B198" s="180"/>
      <c r="C198" s="27"/>
      <c r="D198" s="91" t="s">
        <v>206</v>
      </c>
      <c r="E198" s="92" t="s">
        <v>16</v>
      </c>
      <c r="F198" s="93">
        <v>110.11</v>
      </c>
      <c r="G198" s="30"/>
      <c r="H198" s="20">
        <f t="shared" si="17"/>
        <v>0</v>
      </c>
    </row>
    <row r="199" spans="1:8" x14ac:dyDescent="0.2">
      <c r="A199" s="26">
        <f t="shared" si="18"/>
        <v>173</v>
      </c>
      <c r="B199" s="180"/>
      <c r="C199" s="27"/>
      <c r="D199" s="91" t="s">
        <v>207</v>
      </c>
      <c r="E199" s="92" t="s">
        <v>16</v>
      </c>
      <c r="F199" s="93">
        <v>53.835000000000001</v>
      </c>
      <c r="G199" s="30"/>
      <c r="H199" s="20">
        <f t="shared" si="17"/>
        <v>0</v>
      </c>
    </row>
    <row r="200" spans="1:8" x14ac:dyDescent="0.2">
      <c r="A200" s="26">
        <f t="shared" si="18"/>
        <v>174</v>
      </c>
      <c r="B200" s="180"/>
      <c r="C200" s="27"/>
      <c r="D200" s="91" t="s">
        <v>208</v>
      </c>
      <c r="E200" s="92" t="s">
        <v>16</v>
      </c>
      <c r="F200" s="93">
        <v>23.050999999999998</v>
      </c>
      <c r="G200" s="30"/>
      <c r="H200" s="20">
        <f t="shared" si="17"/>
        <v>0</v>
      </c>
    </row>
    <row r="201" spans="1:8" x14ac:dyDescent="0.2">
      <c r="A201" s="26">
        <f t="shared" si="18"/>
        <v>175</v>
      </c>
      <c r="B201" s="180"/>
      <c r="C201" s="27"/>
      <c r="D201" s="91" t="s">
        <v>209</v>
      </c>
      <c r="E201" s="92" t="s">
        <v>12</v>
      </c>
      <c r="F201" s="93">
        <v>20</v>
      </c>
      <c r="G201" s="30"/>
      <c r="H201" s="20">
        <f t="shared" si="17"/>
        <v>0</v>
      </c>
    </row>
    <row r="202" spans="1:8" x14ac:dyDescent="0.2">
      <c r="A202" s="58"/>
      <c r="B202" s="180"/>
      <c r="C202" s="28"/>
      <c r="D202" s="95" t="s">
        <v>210</v>
      </c>
      <c r="E202" s="96"/>
      <c r="F202" s="97"/>
      <c r="G202" s="31"/>
      <c r="H202" s="32"/>
    </row>
    <row r="203" spans="1:8" ht="22.5" x14ac:dyDescent="0.2">
      <c r="A203" s="26">
        <f>A201+1</f>
        <v>176</v>
      </c>
      <c r="B203" s="180"/>
      <c r="C203" s="27"/>
      <c r="D203" s="91" t="s">
        <v>211</v>
      </c>
      <c r="E203" s="92" t="s">
        <v>16</v>
      </c>
      <c r="F203" s="93">
        <v>61.484999999999999</v>
      </c>
      <c r="G203" s="30"/>
      <c r="H203" s="20">
        <f t="shared" si="17"/>
        <v>0</v>
      </c>
    </row>
    <row r="204" spans="1:8" ht="22.5" x14ac:dyDescent="0.2">
      <c r="A204" s="26">
        <f t="shared" si="18"/>
        <v>177</v>
      </c>
      <c r="B204" s="180"/>
      <c r="C204" s="27"/>
      <c r="D204" s="91" t="s">
        <v>212</v>
      </c>
      <c r="E204" s="92" t="s">
        <v>16</v>
      </c>
      <c r="F204" s="93">
        <v>61.48</v>
      </c>
      <c r="G204" s="30"/>
      <c r="H204" s="20">
        <f t="shared" si="17"/>
        <v>0</v>
      </c>
    </row>
    <row r="205" spans="1:8" x14ac:dyDescent="0.2">
      <c r="A205" s="26">
        <f t="shared" si="18"/>
        <v>178</v>
      </c>
      <c r="B205" s="180"/>
      <c r="C205" s="27"/>
      <c r="D205" s="91" t="s">
        <v>213</v>
      </c>
      <c r="E205" s="92" t="s">
        <v>9</v>
      </c>
      <c r="F205" s="93">
        <v>384.28</v>
      </c>
      <c r="G205" s="30"/>
      <c r="H205" s="20">
        <f t="shared" si="17"/>
        <v>0</v>
      </c>
    </row>
    <row r="206" spans="1:8" ht="22.5" x14ac:dyDescent="0.2">
      <c r="A206" s="26">
        <f t="shared" si="18"/>
        <v>179</v>
      </c>
      <c r="B206" s="180"/>
      <c r="C206" s="27"/>
      <c r="D206" s="91" t="s">
        <v>214</v>
      </c>
      <c r="E206" s="92" t="s">
        <v>16</v>
      </c>
      <c r="F206" s="93">
        <v>328.54</v>
      </c>
      <c r="G206" s="30"/>
      <c r="H206" s="20">
        <f t="shared" si="17"/>
        <v>0</v>
      </c>
    </row>
    <row r="207" spans="1:8" ht="33.75" x14ac:dyDescent="0.2">
      <c r="A207" s="26">
        <f t="shared" si="18"/>
        <v>180</v>
      </c>
      <c r="B207" s="180"/>
      <c r="C207" s="27"/>
      <c r="D207" s="91" t="s">
        <v>215</v>
      </c>
      <c r="E207" s="92" t="s">
        <v>16</v>
      </c>
      <c r="F207" s="93">
        <v>328.54</v>
      </c>
      <c r="G207" s="30"/>
      <c r="H207" s="20">
        <f t="shared" si="17"/>
        <v>0</v>
      </c>
    </row>
    <row r="208" spans="1:8" ht="22.5" x14ac:dyDescent="0.2">
      <c r="A208" s="26">
        <f t="shared" si="18"/>
        <v>181</v>
      </c>
      <c r="B208" s="180"/>
      <c r="C208" s="27"/>
      <c r="D208" s="91" t="s">
        <v>216</v>
      </c>
      <c r="E208" s="92" t="s">
        <v>16</v>
      </c>
      <c r="F208" s="93">
        <v>328.54</v>
      </c>
      <c r="G208" s="30"/>
      <c r="H208" s="20">
        <f t="shared" si="17"/>
        <v>0</v>
      </c>
    </row>
    <row r="209" spans="1:8" ht="22.5" x14ac:dyDescent="0.2">
      <c r="A209" s="26">
        <f t="shared" si="18"/>
        <v>182</v>
      </c>
      <c r="B209" s="180"/>
      <c r="C209" s="27"/>
      <c r="D209" s="91" t="s">
        <v>202</v>
      </c>
      <c r="E209" s="92" t="s">
        <v>16</v>
      </c>
      <c r="F209" s="93">
        <v>586.25</v>
      </c>
      <c r="G209" s="30"/>
      <c r="H209" s="20">
        <f t="shared" si="17"/>
        <v>0</v>
      </c>
    </row>
    <row r="210" spans="1:8" ht="22.5" x14ac:dyDescent="0.2">
      <c r="A210" s="26">
        <f t="shared" si="18"/>
        <v>183</v>
      </c>
      <c r="B210" s="180"/>
      <c r="C210" s="27"/>
      <c r="D210" s="91" t="s">
        <v>203</v>
      </c>
      <c r="E210" s="92" t="s">
        <v>16</v>
      </c>
      <c r="F210" s="93">
        <v>268.93</v>
      </c>
      <c r="G210" s="30"/>
      <c r="H210" s="20">
        <f t="shared" si="17"/>
        <v>0</v>
      </c>
    </row>
    <row r="211" spans="1:8" x14ac:dyDescent="0.2">
      <c r="A211" s="26">
        <f t="shared" si="18"/>
        <v>184</v>
      </c>
      <c r="B211" s="180"/>
      <c r="C211" s="27"/>
      <c r="D211" s="91" t="s">
        <v>217</v>
      </c>
      <c r="E211" s="92" t="s">
        <v>16</v>
      </c>
      <c r="F211" s="93">
        <v>586.25</v>
      </c>
      <c r="G211" s="30"/>
      <c r="H211" s="20">
        <f t="shared" si="17"/>
        <v>0</v>
      </c>
    </row>
    <row r="212" spans="1:8" x14ac:dyDescent="0.2">
      <c r="A212" s="26">
        <f t="shared" si="18"/>
        <v>185</v>
      </c>
      <c r="B212" s="180"/>
      <c r="C212" s="27"/>
      <c r="D212" s="91" t="s">
        <v>193</v>
      </c>
      <c r="E212" s="92" t="s">
        <v>16</v>
      </c>
      <c r="F212" s="93">
        <v>268.93</v>
      </c>
      <c r="G212" s="30"/>
      <c r="H212" s="20">
        <f t="shared" si="17"/>
        <v>0</v>
      </c>
    </row>
    <row r="213" spans="1:8" ht="22.5" x14ac:dyDescent="0.2">
      <c r="A213" s="26">
        <f t="shared" si="18"/>
        <v>186</v>
      </c>
      <c r="B213" s="180"/>
      <c r="C213" s="27"/>
      <c r="D213" s="91" t="s">
        <v>194</v>
      </c>
      <c r="E213" s="92" t="s">
        <v>16</v>
      </c>
      <c r="F213" s="93">
        <v>268.93</v>
      </c>
      <c r="G213" s="30"/>
      <c r="H213" s="20">
        <f t="shared" si="17"/>
        <v>0</v>
      </c>
    </row>
    <row r="214" spans="1:8" ht="22.5" x14ac:dyDescent="0.2">
      <c r="A214" s="26">
        <f t="shared" si="18"/>
        <v>187</v>
      </c>
      <c r="B214" s="180"/>
      <c r="C214" s="27"/>
      <c r="D214" s="91" t="s">
        <v>195</v>
      </c>
      <c r="E214" s="92" t="s">
        <v>16</v>
      </c>
      <c r="F214" s="93">
        <v>586.25</v>
      </c>
      <c r="G214" s="30"/>
      <c r="H214" s="20">
        <f t="shared" si="17"/>
        <v>0</v>
      </c>
    </row>
    <row r="215" spans="1:8" ht="33.75" x14ac:dyDescent="0.2">
      <c r="A215" s="26">
        <f t="shared" si="18"/>
        <v>188</v>
      </c>
      <c r="B215" s="180"/>
      <c r="C215" s="27"/>
      <c r="D215" s="91" t="s">
        <v>204</v>
      </c>
      <c r="E215" s="92" t="s">
        <v>16</v>
      </c>
      <c r="F215" s="93">
        <v>349.52100000000002</v>
      </c>
      <c r="G215" s="30"/>
      <c r="H215" s="20">
        <f t="shared" si="17"/>
        <v>0</v>
      </c>
    </row>
    <row r="216" spans="1:8" ht="22.5" x14ac:dyDescent="0.2">
      <c r="A216" s="26">
        <f t="shared" si="18"/>
        <v>189</v>
      </c>
      <c r="B216" s="180"/>
      <c r="C216" s="27"/>
      <c r="D216" s="91" t="s">
        <v>196</v>
      </c>
      <c r="E216" s="92" t="s">
        <v>16</v>
      </c>
      <c r="F216" s="93">
        <v>970.49</v>
      </c>
      <c r="G216" s="30"/>
      <c r="H216" s="20">
        <f t="shared" si="17"/>
        <v>0</v>
      </c>
    </row>
    <row r="217" spans="1:8" ht="33.75" x14ac:dyDescent="0.2">
      <c r="A217" s="26">
        <f t="shared" si="18"/>
        <v>190</v>
      </c>
      <c r="B217" s="180"/>
      <c r="C217" s="27"/>
      <c r="D217" s="91" t="s">
        <v>197</v>
      </c>
      <c r="E217" s="92" t="s">
        <v>16</v>
      </c>
      <c r="F217" s="93">
        <v>970.49</v>
      </c>
      <c r="G217" s="30"/>
      <c r="H217" s="20">
        <f t="shared" si="17"/>
        <v>0</v>
      </c>
    </row>
    <row r="218" spans="1:8" ht="22.5" x14ac:dyDescent="0.2">
      <c r="A218" s="26">
        <f t="shared" si="18"/>
        <v>191</v>
      </c>
      <c r="B218" s="180"/>
      <c r="C218" s="27"/>
      <c r="D218" s="91" t="s">
        <v>205</v>
      </c>
      <c r="E218" s="92" t="s">
        <v>16</v>
      </c>
      <c r="F218" s="93">
        <v>97.05</v>
      </c>
      <c r="G218" s="30"/>
      <c r="H218" s="20">
        <f t="shared" si="17"/>
        <v>0</v>
      </c>
    </row>
    <row r="219" spans="1:8" x14ac:dyDescent="0.2">
      <c r="A219" s="26">
        <f t="shared" si="18"/>
        <v>192</v>
      </c>
      <c r="B219" s="180"/>
      <c r="C219" s="27"/>
      <c r="D219" s="91" t="s">
        <v>218</v>
      </c>
      <c r="E219" s="92" t="s">
        <v>16</v>
      </c>
      <c r="F219" s="93">
        <v>97.05</v>
      </c>
      <c r="G219" s="30"/>
      <c r="H219" s="20">
        <f t="shared" si="17"/>
        <v>0</v>
      </c>
    </row>
    <row r="220" spans="1:8" x14ac:dyDescent="0.2">
      <c r="A220" s="26">
        <f t="shared" si="18"/>
        <v>193</v>
      </c>
      <c r="B220" s="180"/>
      <c r="C220" s="27"/>
      <c r="D220" s="91" t="s">
        <v>207</v>
      </c>
      <c r="E220" s="92" t="s">
        <v>16</v>
      </c>
      <c r="F220" s="93">
        <v>137.161</v>
      </c>
      <c r="G220" s="30"/>
      <c r="H220" s="20">
        <f t="shared" si="17"/>
        <v>0</v>
      </c>
    </row>
    <row r="221" spans="1:8" x14ac:dyDescent="0.2">
      <c r="A221" s="26">
        <f t="shared" si="18"/>
        <v>194</v>
      </c>
      <c r="B221" s="180"/>
      <c r="C221" s="27"/>
      <c r="D221" s="91" t="s">
        <v>219</v>
      </c>
      <c r="E221" s="92" t="s">
        <v>16</v>
      </c>
      <c r="F221" s="93">
        <v>147.565</v>
      </c>
      <c r="G221" s="30"/>
      <c r="H221" s="20">
        <f t="shared" si="17"/>
        <v>0</v>
      </c>
    </row>
    <row r="222" spans="1:8" x14ac:dyDescent="0.2">
      <c r="A222" s="26">
        <f t="shared" si="18"/>
        <v>195</v>
      </c>
      <c r="B222" s="180"/>
      <c r="C222" s="27"/>
      <c r="D222" s="91" t="s">
        <v>220</v>
      </c>
      <c r="E222" s="92" t="s">
        <v>12</v>
      </c>
      <c r="F222" s="93">
        <v>10</v>
      </c>
      <c r="G222" s="30"/>
      <c r="H222" s="20">
        <f t="shared" si="17"/>
        <v>0</v>
      </c>
    </row>
    <row r="223" spans="1:8" x14ac:dyDescent="0.2">
      <c r="A223" s="58"/>
      <c r="B223" s="180"/>
      <c r="C223" s="28"/>
      <c r="D223" s="95" t="s">
        <v>221</v>
      </c>
      <c r="E223" s="96"/>
      <c r="F223" s="97"/>
      <c r="G223" s="31"/>
      <c r="H223" s="32"/>
    </row>
    <row r="224" spans="1:8" ht="22.5" x14ac:dyDescent="0.2">
      <c r="A224" s="26">
        <f>A222+1</f>
        <v>196</v>
      </c>
      <c r="B224" s="180"/>
      <c r="C224" s="27"/>
      <c r="D224" s="91" t="s">
        <v>222</v>
      </c>
      <c r="E224" s="92" t="s">
        <v>16</v>
      </c>
      <c r="F224" s="93">
        <v>79.855000000000004</v>
      </c>
      <c r="G224" s="30"/>
      <c r="H224" s="20">
        <f t="shared" si="17"/>
        <v>0</v>
      </c>
    </row>
    <row r="225" spans="1:8" ht="22.5" x14ac:dyDescent="0.2">
      <c r="A225" s="26">
        <f t="shared" si="18"/>
        <v>197</v>
      </c>
      <c r="B225" s="180"/>
      <c r="C225" s="27"/>
      <c r="D225" s="91" t="s">
        <v>223</v>
      </c>
      <c r="E225" s="92" t="s">
        <v>16</v>
      </c>
      <c r="F225" s="93">
        <v>107.157</v>
      </c>
      <c r="G225" s="30"/>
      <c r="H225" s="20">
        <f t="shared" si="17"/>
        <v>0</v>
      </c>
    </row>
    <row r="226" spans="1:8" x14ac:dyDescent="0.2">
      <c r="A226" s="58"/>
      <c r="B226" s="180"/>
      <c r="C226" s="28"/>
      <c r="D226" s="95" t="s">
        <v>224</v>
      </c>
      <c r="E226" s="96"/>
      <c r="F226" s="97"/>
      <c r="G226" s="31"/>
      <c r="H226" s="32"/>
    </row>
    <row r="227" spans="1:8" ht="33.75" x14ac:dyDescent="0.2">
      <c r="A227" s="26">
        <f>A225+1</f>
        <v>198</v>
      </c>
      <c r="B227" s="180"/>
      <c r="C227" s="27"/>
      <c r="D227" s="91" t="s">
        <v>225</v>
      </c>
      <c r="E227" s="92" t="s">
        <v>9</v>
      </c>
      <c r="F227" s="93">
        <v>17.73</v>
      </c>
      <c r="G227" s="30"/>
      <c r="H227" s="20">
        <f t="shared" si="17"/>
        <v>0</v>
      </c>
    </row>
    <row r="228" spans="1:8" ht="22.5" x14ac:dyDescent="0.2">
      <c r="A228" s="26">
        <f t="shared" si="18"/>
        <v>199</v>
      </c>
      <c r="B228" s="180"/>
      <c r="C228" s="27"/>
      <c r="D228" s="91" t="s">
        <v>226</v>
      </c>
      <c r="E228" s="92" t="s">
        <v>16</v>
      </c>
      <c r="F228" s="93">
        <v>18.085000000000001</v>
      </c>
      <c r="G228" s="30"/>
      <c r="H228" s="20">
        <f t="shared" si="17"/>
        <v>0</v>
      </c>
    </row>
    <row r="229" spans="1:8" x14ac:dyDescent="0.2">
      <c r="A229" s="26">
        <f t="shared" si="18"/>
        <v>200</v>
      </c>
      <c r="B229" s="180"/>
      <c r="C229" s="27"/>
      <c r="D229" s="91" t="s">
        <v>227</v>
      </c>
      <c r="E229" s="92" t="s">
        <v>16</v>
      </c>
      <c r="F229" s="93">
        <v>5.0270000000000001</v>
      </c>
      <c r="G229" s="30"/>
      <c r="H229" s="20">
        <f t="shared" si="17"/>
        <v>0</v>
      </c>
    </row>
    <row r="230" spans="1:8" x14ac:dyDescent="0.2">
      <c r="A230" s="26">
        <f t="shared" si="18"/>
        <v>201</v>
      </c>
      <c r="B230" s="180"/>
      <c r="C230" s="27"/>
      <c r="D230" s="91" t="s">
        <v>228</v>
      </c>
      <c r="E230" s="92" t="s">
        <v>16</v>
      </c>
      <c r="F230" s="93">
        <v>20.201000000000001</v>
      </c>
      <c r="G230" s="30"/>
      <c r="H230" s="20">
        <f t="shared" si="17"/>
        <v>0</v>
      </c>
    </row>
    <row r="231" spans="1:8" x14ac:dyDescent="0.2">
      <c r="A231" s="26">
        <f t="shared" si="18"/>
        <v>202</v>
      </c>
      <c r="B231" s="180"/>
      <c r="C231" s="27"/>
      <c r="D231" s="91" t="s">
        <v>229</v>
      </c>
      <c r="E231" s="92" t="s">
        <v>9</v>
      </c>
      <c r="F231" s="93">
        <v>9.8800000000000008</v>
      </c>
      <c r="G231" s="30"/>
      <c r="H231" s="20">
        <f t="shared" si="17"/>
        <v>0</v>
      </c>
    </row>
    <row r="232" spans="1:8" x14ac:dyDescent="0.2">
      <c r="A232" s="26">
        <f t="shared" si="18"/>
        <v>203</v>
      </c>
      <c r="B232" s="180"/>
      <c r="C232" s="27"/>
      <c r="D232" s="91" t="s">
        <v>230</v>
      </c>
      <c r="E232" s="92" t="s">
        <v>9</v>
      </c>
      <c r="F232" s="93">
        <v>4.9400000000000004</v>
      </c>
      <c r="G232" s="30"/>
      <c r="H232" s="20">
        <f t="shared" si="17"/>
        <v>0</v>
      </c>
    </row>
    <row r="233" spans="1:8" ht="22.5" x14ac:dyDescent="0.2">
      <c r="A233" s="26">
        <f t="shared" si="18"/>
        <v>204</v>
      </c>
      <c r="B233" s="180"/>
      <c r="C233" s="27"/>
      <c r="D233" s="91" t="s">
        <v>231</v>
      </c>
      <c r="E233" s="92" t="s">
        <v>9</v>
      </c>
      <c r="F233" s="93">
        <v>4.9400000000000004</v>
      </c>
      <c r="G233" s="30"/>
      <c r="H233" s="20">
        <f t="shared" si="17"/>
        <v>0</v>
      </c>
    </row>
    <row r="234" spans="1:8" x14ac:dyDescent="0.2">
      <c r="A234" s="26">
        <f t="shared" ref="A234" si="19">A233+1</f>
        <v>205</v>
      </c>
      <c r="B234" s="180"/>
      <c r="C234" s="27"/>
      <c r="D234" s="91" t="s">
        <v>232</v>
      </c>
      <c r="E234" s="92" t="s">
        <v>16</v>
      </c>
      <c r="F234" s="93">
        <v>5.25</v>
      </c>
      <c r="G234" s="30"/>
      <c r="H234" s="20">
        <f t="shared" si="17"/>
        <v>0</v>
      </c>
    </row>
    <row r="235" spans="1:8" ht="12.75" customHeight="1" x14ac:dyDescent="0.2">
      <c r="A235" s="176" t="s">
        <v>82</v>
      </c>
      <c r="B235" s="177"/>
      <c r="C235" s="177"/>
      <c r="D235" s="177"/>
      <c r="E235" s="177"/>
      <c r="F235" s="177"/>
      <c r="G235" s="178"/>
      <c r="H235" s="15">
        <f>SUM(H173:H234)</f>
        <v>0</v>
      </c>
    </row>
    <row r="236" spans="1:8" x14ac:dyDescent="0.2">
      <c r="A236" s="65" t="s">
        <v>44</v>
      </c>
      <c r="B236" s="42"/>
      <c r="C236" s="28"/>
      <c r="D236" s="35" t="s">
        <v>68</v>
      </c>
      <c r="E236" s="29"/>
      <c r="F236" s="29"/>
      <c r="G236" s="31"/>
      <c r="H236" s="32"/>
    </row>
    <row r="237" spans="1:8" ht="12.75" customHeight="1" x14ac:dyDescent="0.2">
      <c r="A237" s="65"/>
      <c r="B237" s="179"/>
      <c r="C237" s="53"/>
      <c r="D237" s="95" t="s">
        <v>234</v>
      </c>
      <c r="E237" s="96"/>
      <c r="F237" s="97"/>
      <c r="G237" s="31"/>
      <c r="H237" s="32"/>
    </row>
    <row r="238" spans="1:8" ht="33.75" x14ac:dyDescent="0.2">
      <c r="A238" s="26">
        <f>A234+1</f>
        <v>206</v>
      </c>
      <c r="B238" s="180"/>
      <c r="C238" s="27"/>
      <c r="D238" s="91" t="s">
        <v>235</v>
      </c>
      <c r="E238" s="92" t="s">
        <v>16</v>
      </c>
      <c r="F238" s="93">
        <v>74.7</v>
      </c>
      <c r="G238" s="30"/>
      <c r="H238" s="20">
        <f t="shared" ref="H238:H311" si="20">F238*G238</f>
        <v>0</v>
      </c>
    </row>
    <row r="239" spans="1:8" ht="22.5" x14ac:dyDescent="0.2">
      <c r="A239" s="26">
        <f t="shared" ref="A239:A301" si="21">A238+1</f>
        <v>207</v>
      </c>
      <c r="B239" s="180"/>
      <c r="C239" s="27"/>
      <c r="D239" s="91" t="s">
        <v>236</v>
      </c>
      <c r="E239" s="92" t="s">
        <v>9</v>
      </c>
      <c r="F239" s="93">
        <v>102.42</v>
      </c>
      <c r="G239" s="30"/>
      <c r="H239" s="20">
        <f t="shared" si="20"/>
        <v>0</v>
      </c>
    </row>
    <row r="240" spans="1:8" x14ac:dyDescent="0.2">
      <c r="A240" s="26">
        <f t="shared" si="21"/>
        <v>208</v>
      </c>
      <c r="B240" s="180"/>
      <c r="C240" s="27"/>
      <c r="D240" s="91" t="s">
        <v>237</v>
      </c>
      <c r="E240" s="92" t="s">
        <v>16</v>
      </c>
      <c r="F240" s="93">
        <v>6.25</v>
      </c>
      <c r="G240" s="30"/>
      <c r="H240" s="20">
        <f t="shared" si="20"/>
        <v>0</v>
      </c>
    </row>
    <row r="241" spans="1:8" ht="22.5" x14ac:dyDescent="0.2">
      <c r="A241" s="26">
        <f t="shared" si="21"/>
        <v>209</v>
      </c>
      <c r="B241" s="180"/>
      <c r="C241" s="27"/>
      <c r="D241" s="91" t="s">
        <v>238</v>
      </c>
      <c r="E241" s="92" t="s">
        <v>9</v>
      </c>
      <c r="F241" s="93">
        <v>12.06</v>
      </c>
      <c r="G241" s="30"/>
      <c r="H241" s="20">
        <f t="shared" si="20"/>
        <v>0</v>
      </c>
    </row>
    <row r="242" spans="1:8" x14ac:dyDescent="0.2">
      <c r="A242" s="26">
        <f t="shared" si="21"/>
        <v>210</v>
      </c>
      <c r="B242" s="180"/>
      <c r="C242" s="27"/>
      <c r="D242" s="91" t="s">
        <v>239</v>
      </c>
      <c r="E242" s="92" t="s">
        <v>16</v>
      </c>
      <c r="F242" s="93">
        <v>3.8</v>
      </c>
      <c r="G242" s="30"/>
      <c r="H242" s="20">
        <f t="shared" si="20"/>
        <v>0</v>
      </c>
    </row>
    <row r="243" spans="1:8" x14ac:dyDescent="0.2">
      <c r="A243" s="58"/>
      <c r="B243" s="180"/>
      <c r="C243" s="28"/>
      <c r="D243" s="95" t="s">
        <v>240</v>
      </c>
      <c r="E243" s="96"/>
      <c r="F243" s="97"/>
      <c r="G243" s="31"/>
      <c r="H243" s="32"/>
    </row>
    <row r="244" spans="1:8" ht="22.5" x14ac:dyDescent="0.2">
      <c r="A244" s="26">
        <f>A241+1</f>
        <v>210</v>
      </c>
      <c r="B244" s="180"/>
      <c r="C244" s="27"/>
      <c r="D244" s="91" t="s">
        <v>137</v>
      </c>
      <c r="E244" s="92" t="s">
        <v>16</v>
      </c>
      <c r="F244" s="93">
        <v>80.95</v>
      </c>
      <c r="G244" s="30"/>
      <c r="H244" s="20">
        <f t="shared" si="20"/>
        <v>0</v>
      </c>
    </row>
    <row r="245" spans="1:8" ht="22.5" x14ac:dyDescent="0.2">
      <c r="A245" s="26">
        <f t="shared" si="21"/>
        <v>211</v>
      </c>
      <c r="B245" s="180"/>
      <c r="C245" s="27"/>
      <c r="D245" s="91" t="s">
        <v>241</v>
      </c>
      <c r="E245" s="92" t="s">
        <v>16</v>
      </c>
      <c r="F245" s="93">
        <v>80.95</v>
      </c>
      <c r="G245" s="30"/>
      <c r="H245" s="20">
        <f t="shared" si="20"/>
        <v>0</v>
      </c>
    </row>
    <row r="246" spans="1:8" ht="22.5" x14ac:dyDescent="0.2">
      <c r="A246" s="26">
        <f t="shared" si="21"/>
        <v>212</v>
      </c>
      <c r="B246" s="180"/>
      <c r="C246" s="27"/>
      <c r="D246" s="91" t="s">
        <v>242</v>
      </c>
      <c r="E246" s="92" t="s">
        <v>16</v>
      </c>
      <c r="F246" s="93">
        <v>80.95</v>
      </c>
      <c r="G246" s="30"/>
      <c r="H246" s="20">
        <f t="shared" si="20"/>
        <v>0</v>
      </c>
    </row>
    <row r="247" spans="1:8" ht="22.5" x14ac:dyDescent="0.2">
      <c r="A247" s="26">
        <f t="shared" si="21"/>
        <v>213</v>
      </c>
      <c r="B247" s="180"/>
      <c r="C247" s="27"/>
      <c r="D247" s="91" t="s">
        <v>29</v>
      </c>
      <c r="E247" s="92" t="s">
        <v>16</v>
      </c>
      <c r="F247" s="93">
        <v>80.95</v>
      </c>
      <c r="G247" s="30"/>
      <c r="H247" s="20">
        <f t="shared" si="20"/>
        <v>0</v>
      </c>
    </row>
    <row r="248" spans="1:8" ht="22.5" x14ac:dyDescent="0.2">
      <c r="A248" s="26">
        <f t="shared" si="21"/>
        <v>214</v>
      </c>
      <c r="B248" s="180"/>
      <c r="C248" s="27"/>
      <c r="D248" s="91" t="s">
        <v>243</v>
      </c>
      <c r="E248" s="92" t="s">
        <v>16</v>
      </c>
      <c r="F248" s="93">
        <v>80.95</v>
      </c>
      <c r="G248" s="30"/>
      <c r="H248" s="20">
        <f t="shared" si="20"/>
        <v>0</v>
      </c>
    </row>
    <row r="249" spans="1:8" x14ac:dyDescent="0.2">
      <c r="A249" s="58"/>
      <c r="B249" s="180"/>
      <c r="C249" s="28"/>
      <c r="D249" s="95" t="s">
        <v>244</v>
      </c>
      <c r="E249" s="96"/>
      <c r="F249" s="97"/>
      <c r="G249" s="31"/>
      <c r="H249" s="32"/>
    </row>
    <row r="250" spans="1:8" x14ac:dyDescent="0.2">
      <c r="A250" s="26">
        <f>A248+1</f>
        <v>215</v>
      </c>
      <c r="B250" s="180"/>
      <c r="C250" s="27"/>
      <c r="D250" s="91" t="s">
        <v>130</v>
      </c>
      <c r="E250" s="92" t="s">
        <v>18</v>
      </c>
      <c r="F250" s="93">
        <v>211.72499999999999</v>
      </c>
      <c r="G250" s="30"/>
      <c r="H250" s="20">
        <f t="shared" si="20"/>
        <v>0</v>
      </c>
    </row>
    <row r="251" spans="1:8" ht="22.5" x14ac:dyDescent="0.2">
      <c r="A251" s="26">
        <f t="shared" si="21"/>
        <v>216</v>
      </c>
      <c r="B251" s="180"/>
      <c r="C251" s="27"/>
      <c r="D251" s="91" t="s">
        <v>245</v>
      </c>
      <c r="E251" s="92" t="s">
        <v>18</v>
      </c>
      <c r="F251" s="93">
        <v>63.518000000000001</v>
      </c>
      <c r="G251" s="30"/>
      <c r="H251" s="20">
        <f t="shared" si="20"/>
        <v>0</v>
      </c>
    </row>
    <row r="252" spans="1:8" ht="22.5" x14ac:dyDescent="0.2">
      <c r="A252" s="26">
        <f t="shared" si="21"/>
        <v>217</v>
      </c>
      <c r="B252" s="180"/>
      <c r="C252" s="27"/>
      <c r="D252" s="91" t="s">
        <v>137</v>
      </c>
      <c r="E252" s="92" t="s">
        <v>16</v>
      </c>
      <c r="F252" s="93">
        <v>423.45</v>
      </c>
      <c r="G252" s="30"/>
      <c r="H252" s="20">
        <f t="shared" si="20"/>
        <v>0</v>
      </c>
    </row>
    <row r="253" spans="1:8" ht="22.5" x14ac:dyDescent="0.2">
      <c r="A253" s="26">
        <f t="shared" si="21"/>
        <v>218</v>
      </c>
      <c r="B253" s="180"/>
      <c r="C253" s="27"/>
      <c r="D253" s="91" t="s">
        <v>246</v>
      </c>
      <c r="E253" s="92" t="s">
        <v>16</v>
      </c>
      <c r="F253" s="93">
        <v>423.45</v>
      </c>
      <c r="G253" s="30"/>
      <c r="H253" s="20">
        <f t="shared" si="20"/>
        <v>0</v>
      </c>
    </row>
    <row r="254" spans="1:8" ht="22.5" x14ac:dyDescent="0.2">
      <c r="A254" s="26">
        <f t="shared" si="21"/>
        <v>219</v>
      </c>
      <c r="B254" s="180"/>
      <c r="C254" s="27"/>
      <c r="D254" s="91" t="s">
        <v>247</v>
      </c>
      <c r="E254" s="92" t="s">
        <v>16</v>
      </c>
      <c r="F254" s="93">
        <v>423.45</v>
      </c>
      <c r="G254" s="30"/>
      <c r="H254" s="20">
        <f t="shared" si="20"/>
        <v>0</v>
      </c>
    </row>
    <row r="255" spans="1:8" ht="22.5" x14ac:dyDescent="0.2">
      <c r="A255" s="26">
        <f t="shared" si="21"/>
        <v>220</v>
      </c>
      <c r="B255" s="180"/>
      <c r="C255" s="27"/>
      <c r="D255" s="91" t="s">
        <v>29</v>
      </c>
      <c r="E255" s="92" t="s">
        <v>16</v>
      </c>
      <c r="F255" s="93">
        <v>423.45</v>
      </c>
      <c r="G255" s="30"/>
      <c r="H255" s="20">
        <f t="shared" si="20"/>
        <v>0</v>
      </c>
    </row>
    <row r="256" spans="1:8" ht="22.5" x14ac:dyDescent="0.2">
      <c r="A256" s="26">
        <f t="shared" si="21"/>
        <v>221</v>
      </c>
      <c r="B256" s="180"/>
      <c r="C256" s="27"/>
      <c r="D256" s="91" t="s">
        <v>30</v>
      </c>
      <c r="E256" s="92" t="s">
        <v>16</v>
      </c>
      <c r="F256" s="93">
        <v>423.45</v>
      </c>
      <c r="G256" s="30"/>
      <c r="H256" s="20">
        <f t="shared" si="20"/>
        <v>0</v>
      </c>
    </row>
    <row r="257" spans="1:8" x14ac:dyDescent="0.2">
      <c r="A257" s="58"/>
      <c r="B257" s="180"/>
      <c r="C257" s="28"/>
      <c r="D257" s="95" t="s">
        <v>248</v>
      </c>
      <c r="E257" s="96"/>
      <c r="F257" s="97"/>
      <c r="G257" s="31"/>
      <c r="H257" s="32"/>
    </row>
    <row r="258" spans="1:8" ht="22.5" x14ac:dyDescent="0.2">
      <c r="A258" s="26">
        <f>A256+1</f>
        <v>222</v>
      </c>
      <c r="B258" s="180"/>
      <c r="C258" s="27"/>
      <c r="D258" s="91" t="s">
        <v>249</v>
      </c>
      <c r="E258" s="92" t="s">
        <v>16</v>
      </c>
      <c r="F258" s="93">
        <v>347.83</v>
      </c>
      <c r="G258" s="30"/>
      <c r="H258" s="20">
        <f t="shared" si="20"/>
        <v>0</v>
      </c>
    </row>
    <row r="259" spans="1:8" ht="22.5" x14ac:dyDescent="0.2">
      <c r="A259" s="26">
        <f t="shared" si="21"/>
        <v>223</v>
      </c>
      <c r="B259" s="180"/>
      <c r="C259" s="27"/>
      <c r="D259" s="91" t="s">
        <v>250</v>
      </c>
      <c r="E259" s="92" t="s">
        <v>9</v>
      </c>
      <c r="F259" s="93">
        <v>193.78</v>
      </c>
      <c r="G259" s="30"/>
      <c r="H259" s="20">
        <f t="shared" si="20"/>
        <v>0</v>
      </c>
    </row>
    <row r="260" spans="1:8" x14ac:dyDescent="0.2">
      <c r="A260" s="26">
        <f t="shared" si="21"/>
        <v>224</v>
      </c>
      <c r="B260" s="180"/>
      <c r="C260" s="27"/>
      <c r="D260" s="91" t="s">
        <v>251</v>
      </c>
      <c r="E260" s="92" t="s">
        <v>16</v>
      </c>
      <c r="F260" s="93">
        <v>24.63</v>
      </c>
      <c r="G260" s="30"/>
      <c r="H260" s="20">
        <f t="shared" si="20"/>
        <v>0</v>
      </c>
    </row>
    <row r="261" spans="1:8" ht="33.75" x14ac:dyDescent="0.2">
      <c r="A261" s="26">
        <f t="shared" si="21"/>
        <v>225</v>
      </c>
      <c r="B261" s="180"/>
      <c r="C261" s="27"/>
      <c r="D261" s="91" t="s">
        <v>252</v>
      </c>
      <c r="E261" s="92" t="s">
        <v>16</v>
      </c>
      <c r="F261" s="93">
        <v>72.31</v>
      </c>
      <c r="G261" s="30"/>
      <c r="H261" s="20">
        <f t="shared" si="20"/>
        <v>0</v>
      </c>
    </row>
    <row r="262" spans="1:8" ht="22.5" x14ac:dyDescent="0.2">
      <c r="A262" s="26">
        <f t="shared" si="21"/>
        <v>226</v>
      </c>
      <c r="B262" s="180"/>
      <c r="C262" s="27"/>
      <c r="D262" s="91" t="s">
        <v>253</v>
      </c>
      <c r="E262" s="92" t="s">
        <v>9</v>
      </c>
      <c r="F262" s="93">
        <v>87.94</v>
      </c>
      <c r="G262" s="30"/>
      <c r="H262" s="20">
        <f t="shared" si="20"/>
        <v>0</v>
      </c>
    </row>
    <row r="263" spans="1:8" ht="33.75" x14ac:dyDescent="0.2">
      <c r="A263" s="26">
        <f t="shared" si="21"/>
        <v>227</v>
      </c>
      <c r="B263" s="180"/>
      <c r="C263" s="27"/>
      <c r="D263" s="91" t="s">
        <v>254</v>
      </c>
      <c r="E263" s="92" t="s">
        <v>16</v>
      </c>
      <c r="F263" s="93">
        <v>21.27</v>
      </c>
      <c r="G263" s="30"/>
      <c r="H263" s="20">
        <f t="shared" si="20"/>
        <v>0</v>
      </c>
    </row>
    <row r="264" spans="1:8" ht="22.5" x14ac:dyDescent="0.2">
      <c r="A264" s="26">
        <f t="shared" si="21"/>
        <v>228</v>
      </c>
      <c r="B264" s="180"/>
      <c r="C264" s="27"/>
      <c r="D264" s="91" t="s">
        <v>255</v>
      </c>
      <c r="E264" s="92" t="s">
        <v>16</v>
      </c>
      <c r="F264" s="93">
        <v>21.27</v>
      </c>
      <c r="G264" s="30"/>
      <c r="H264" s="20">
        <f t="shared" si="20"/>
        <v>0</v>
      </c>
    </row>
    <row r="265" spans="1:8" ht="22.5" x14ac:dyDescent="0.2">
      <c r="A265" s="26">
        <f t="shared" si="21"/>
        <v>229</v>
      </c>
      <c r="B265" s="180"/>
      <c r="C265" s="27"/>
      <c r="D265" s="91" t="s">
        <v>256</v>
      </c>
      <c r="E265" s="92" t="s">
        <v>9</v>
      </c>
      <c r="F265" s="93">
        <v>24.7</v>
      </c>
      <c r="G265" s="30"/>
      <c r="H265" s="20">
        <f t="shared" si="20"/>
        <v>0</v>
      </c>
    </row>
    <row r="266" spans="1:8" x14ac:dyDescent="0.2">
      <c r="A266" s="58"/>
      <c r="B266" s="180"/>
      <c r="C266" s="28"/>
      <c r="D266" s="95" t="s">
        <v>257</v>
      </c>
      <c r="E266" s="96"/>
      <c r="F266" s="97"/>
      <c r="G266" s="31"/>
      <c r="H266" s="32"/>
    </row>
    <row r="267" spans="1:8" ht="22.5" x14ac:dyDescent="0.2">
      <c r="A267" s="26">
        <f>A265+1</f>
        <v>230</v>
      </c>
      <c r="B267" s="180"/>
      <c r="C267" s="27"/>
      <c r="D267" s="91" t="s">
        <v>137</v>
      </c>
      <c r="E267" s="92" t="s">
        <v>16</v>
      </c>
      <c r="F267" s="93">
        <v>622.87</v>
      </c>
      <c r="G267" s="30"/>
      <c r="H267" s="20">
        <f t="shared" si="20"/>
        <v>0</v>
      </c>
    </row>
    <row r="268" spans="1:8" ht="22.5" x14ac:dyDescent="0.2">
      <c r="A268" s="26">
        <f t="shared" si="21"/>
        <v>231</v>
      </c>
      <c r="B268" s="180"/>
      <c r="C268" s="27"/>
      <c r="D268" s="91" t="s">
        <v>258</v>
      </c>
      <c r="E268" s="92" t="s">
        <v>16</v>
      </c>
      <c r="F268" s="93">
        <v>622.87</v>
      </c>
      <c r="G268" s="30"/>
      <c r="H268" s="20">
        <f t="shared" si="20"/>
        <v>0</v>
      </c>
    </row>
    <row r="269" spans="1:8" ht="22.5" x14ac:dyDescent="0.2">
      <c r="A269" s="26">
        <f t="shared" si="21"/>
        <v>232</v>
      </c>
      <c r="B269" s="180"/>
      <c r="C269" s="27"/>
      <c r="D269" s="91" t="s">
        <v>242</v>
      </c>
      <c r="E269" s="92" t="s">
        <v>16</v>
      </c>
      <c r="F269" s="93">
        <v>622.87</v>
      </c>
      <c r="G269" s="30"/>
      <c r="H269" s="20">
        <f t="shared" si="20"/>
        <v>0</v>
      </c>
    </row>
    <row r="270" spans="1:8" ht="22.5" x14ac:dyDescent="0.2">
      <c r="A270" s="26">
        <f t="shared" si="21"/>
        <v>233</v>
      </c>
      <c r="B270" s="180"/>
      <c r="C270" s="27"/>
      <c r="D270" s="91" t="s">
        <v>29</v>
      </c>
      <c r="E270" s="92" t="s">
        <v>16</v>
      </c>
      <c r="F270" s="93">
        <v>622.87</v>
      </c>
      <c r="G270" s="30"/>
      <c r="H270" s="20">
        <f t="shared" si="20"/>
        <v>0</v>
      </c>
    </row>
    <row r="271" spans="1:8" ht="22.5" x14ac:dyDescent="0.2">
      <c r="A271" s="26">
        <f t="shared" si="21"/>
        <v>234</v>
      </c>
      <c r="B271" s="180"/>
      <c r="C271" s="27"/>
      <c r="D271" s="91" t="s">
        <v>30</v>
      </c>
      <c r="E271" s="92" t="s">
        <v>16</v>
      </c>
      <c r="F271" s="93">
        <v>622.87</v>
      </c>
      <c r="G271" s="30"/>
      <c r="H271" s="20">
        <f t="shared" si="20"/>
        <v>0</v>
      </c>
    </row>
    <row r="272" spans="1:8" x14ac:dyDescent="0.2">
      <c r="A272" s="58"/>
      <c r="B272" s="180"/>
      <c r="C272" s="28"/>
      <c r="D272" s="95" t="s">
        <v>259</v>
      </c>
      <c r="E272" s="96"/>
      <c r="F272" s="97"/>
      <c r="G272" s="31"/>
      <c r="H272" s="32"/>
    </row>
    <row r="273" spans="1:8" ht="22.5" x14ac:dyDescent="0.2">
      <c r="A273" s="26">
        <f>A271+1</f>
        <v>235</v>
      </c>
      <c r="B273" s="180"/>
      <c r="C273" s="27"/>
      <c r="D273" s="91" t="s">
        <v>249</v>
      </c>
      <c r="E273" s="92" t="s">
        <v>16</v>
      </c>
      <c r="F273" s="93">
        <v>204.56</v>
      </c>
      <c r="G273" s="30"/>
      <c r="H273" s="20">
        <f t="shared" si="20"/>
        <v>0</v>
      </c>
    </row>
    <row r="274" spans="1:8" ht="22.5" x14ac:dyDescent="0.2">
      <c r="A274" s="26">
        <f t="shared" si="21"/>
        <v>236</v>
      </c>
      <c r="B274" s="180"/>
      <c r="C274" s="27"/>
      <c r="D274" s="91" t="s">
        <v>250</v>
      </c>
      <c r="E274" s="92" t="s">
        <v>9</v>
      </c>
      <c r="F274" s="93">
        <v>119.65</v>
      </c>
      <c r="G274" s="30"/>
      <c r="H274" s="20">
        <f t="shared" si="20"/>
        <v>0</v>
      </c>
    </row>
    <row r="275" spans="1:8" x14ac:dyDescent="0.2">
      <c r="A275" s="26">
        <f t="shared" si="21"/>
        <v>237</v>
      </c>
      <c r="B275" s="180"/>
      <c r="C275" s="27"/>
      <c r="D275" s="91" t="s">
        <v>251</v>
      </c>
      <c r="E275" s="92" t="s">
        <v>16</v>
      </c>
      <c r="F275" s="93">
        <v>24.95</v>
      </c>
      <c r="G275" s="30"/>
      <c r="H275" s="20">
        <f t="shared" si="20"/>
        <v>0</v>
      </c>
    </row>
    <row r="276" spans="1:8" ht="33.75" x14ac:dyDescent="0.2">
      <c r="A276" s="26">
        <f t="shared" si="21"/>
        <v>238</v>
      </c>
      <c r="B276" s="180"/>
      <c r="C276" s="27"/>
      <c r="D276" s="91" t="s">
        <v>260</v>
      </c>
      <c r="E276" s="92" t="s">
        <v>16</v>
      </c>
      <c r="F276" s="93">
        <v>170.04</v>
      </c>
      <c r="G276" s="30"/>
      <c r="H276" s="20">
        <f t="shared" si="20"/>
        <v>0</v>
      </c>
    </row>
    <row r="277" spans="1:8" ht="22.5" x14ac:dyDescent="0.2">
      <c r="A277" s="26">
        <f t="shared" si="21"/>
        <v>239</v>
      </c>
      <c r="B277" s="180"/>
      <c r="C277" s="27"/>
      <c r="D277" s="91" t="s">
        <v>261</v>
      </c>
      <c r="E277" s="92" t="s">
        <v>9</v>
      </c>
      <c r="F277" s="93">
        <v>145.19</v>
      </c>
      <c r="G277" s="30"/>
      <c r="H277" s="20">
        <f t="shared" si="20"/>
        <v>0</v>
      </c>
    </row>
    <row r="278" spans="1:8" ht="33.75" x14ac:dyDescent="0.2">
      <c r="A278" s="26">
        <f t="shared" si="21"/>
        <v>240</v>
      </c>
      <c r="B278" s="180"/>
      <c r="C278" s="27"/>
      <c r="D278" s="91" t="s">
        <v>262</v>
      </c>
      <c r="E278" s="92" t="s">
        <v>16</v>
      </c>
      <c r="F278" s="93">
        <v>107.87</v>
      </c>
      <c r="G278" s="30"/>
      <c r="H278" s="20">
        <f t="shared" si="20"/>
        <v>0</v>
      </c>
    </row>
    <row r="279" spans="1:8" ht="22.5" x14ac:dyDescent="0.2">
      <c r="A279" s="26">
        <f t="shared" si="21"/>
        <v>241</v>
      </c>
      <c r="B279" s="180"/>
      <c r="C279" s="27"/>
      <c r="D279" s="91" t="s">
        <v>263</v>
      </c>
      <c r="E279" s="92" t="s">
        <v>16</v>
      </c>
      <c r="F279" s="93">
        <v>70.53</v>
      </c>
      <c r="G279" s="30"/>
      <c r="H279" s="20">
        <f t="shared" si="20"/>
        <v>0</v>
      </c>
    </row>
    <row r="280" spans="1:8" ht="22.5" x14ac:dyDescent="0.2">
      <c r="A280" s="26">
        <f t="shared" si="21"/>
        <v>242</v>
      </c>
      <c r="B280" s="180"/>
      <c r="C280" s="27"/>
      <c r="D280" s="91" t="s">
        <v>264</v>
      </c>
      <c r="E280" s="92" t="s">
        <v>16</v>
      </c>
      <c r="F280" s="93">
        <v>37.340000000000003</v>
      </c>
      <c r="G280" s="30"/>
      <c r="H280" s="20">
        <f t="shared" si="20"/>
        <v>0</v>
      </c>
    </row>
    <row r="281" spans="1:8" ht="22.5" x14ac:dyDescent="0.2">
      <c r="A281" s="26">
        <f t="shared" si="21"/>
        <v>243</v>
      </c>
      <c r="B281" s="180"/>
      <c r="C281" s="27"/>
      <c r="D281" s="91" t="s">
        <v>265</v>
      </c>
      <c r="E281" s="92" t="s">
        <v>9</v>
      </c>
      <c r="F281" s="93">
        <v>102.26</v>
      </c>
      <c r="G281" s="30"/>
      <c r="H281" s="20">
        <f t="shared" si="20"/>
        <v>0</v>
      </c>
    </row>
    <row r="282" spans="1:8" x14ac:dyDescent="0.2">
      <c r="A282" s="26">
        <f t="shared" si="21"/>
        <v>244</v>
      </c>
      <c r="B282" s="180"/>
      <c r="C282" s="27"/>
      <c r="D282" s="91" t="s">
        <v>266</v>
      </c>
      <c r="E282" s="92" t="s">
        <v>16</v>
      </c>
      <c r="F282" s="93">
        <v>115.45</v>
      </c>
      <c r="G282" s="30"/>
      <c r="H282" s="20">
        <f t="shared" si="20"/>
        <v>0</v>
      </c>
    </row>
    <row r="283" spans="1:8" x14ac:dyDescent="0.2">
      <c r="A283" s="58"/>
      <c r="B283" s="180"/>
      <c r="C283" s="28"/>
      <c r="D283" s="95" t="s">
        <v>267</v>
      </c>
      <c r="E283" s="96"/>
      <c r="F283" s="97"/>
      <c r="G283" s="31"/>
      <c r="H283" s="32"/>
    </row>
    <row r="284" spans="1:8" ht="22.5" x14ac:dyDescent="0.2">
      <c r="A284" s="26">
        <f>A282+1</f>
        <v>245</v>
      </c>
      <c r="B284" s="180"/>
      <c r="C284" s="27"/>
      <c r="D284" s="91" t="s">
        <v>137</v>
      </c>
      <c r="E284" s="92" t="s">
        <v>16</v>
      </c>
      <c r="F284" s="93">
        <v>273.10000000000002</v>
      </c>
      <c r="G284" s="30"/>
      <c r="H284" s="20">
        <f t="shared" si="20"/>
        <v>0</v>
      </c>
    </row>
    <row r="285" spans="1:8" ht="22.5" x14ac:dyDescent="0.2">
      <c r="A285" s="26">
        <f t="shared" si="21"/>
        <v>246</v>
      </c>
      <c r="B285" s="180"/>
      <c r="C285" s="27"/>
      <c r="D285" s="91" t="s">
        <v>258</v>
      </c>
      <c r="E285" s="92" t="s">
        <v>16</v>
      </c>
      <c r="F285" s="93">
        <v>273.10000000000002</v>
      </c>
      <c r="G285" s="30"/>
      <c r="H285" s="20">
        <f t="shared" si="20"/>
        <v>0</v>
      </c>
    </row>
    <row r="286" spans="1:8" ht="22.5" x14ac:dyDescent="0.2">
      <c r="A286" s="26">
        <f t="shared" si="21"/>
        <v>247</v>
      </c>
      <c r="B286" s="180"/>
      <c r="C286" s="27"/>
      <c r="D286" s="91" t="s">
        <v>268</v>
      </c>
      <c r="E286" s="92" t="s">
        <v>16</v>
      </c>
      <c r="F286" s="93">
        <v>273.10000000000002</v>
      </c>
      <c r="G286" s="30"/>
      <c r="H286" s="20">
        <f t="shared" si="20"/>
        <v>0</v>
      </c>
    </row>
    <row r="287" spans="1:8" ht="22.5" x14ac:dyDescent="0.2">
      <c r="A287" s="26">
        <f t="shared" si="21"/>
        <v>248</v>
      </c>
      <c r="B287" s="180"/>
      <c r="C287" s="27"/>
      <c r="D287" s="91" t="s">
        <v>29</v>
      </c>
      <c r="E287" s="92" t="s">
        <v>16</v>
      </c>
      <c r="F287" s="93">
        <v>273.10000000000002</v>
      </c>
      <c r="G287" s="30"/>
      <c r="H287" s="20">
        <f t="shared" si="20"/>
        <v>0</v>
      </c>
    </row>
    <row r="288" spans="1:8" ht="22.5" x14ac:dyDescent="0.2">
      <c r="A288" s="26">
        <f t="shared" si="21"/>
        <v>249</v>
      </c>
      <c r="B288" s="180"/>
      <c r="C288" s="27"/>
      <c r="D288" s="91" t="s">
        <v>30</v>
      </c>
      <c r="E288" s="92" t="s">
        <v>16</v>
      </c>
      <c r="F288" s="93">
        <v>273.10000000000002</v>
      </c>
      <c r="G288" s="30"/>
      <c r="H288" s="20">
        <f t="shared" si="20"/>
        <v>0</v>
      </c>
    </row>
    <row r="289" spans="1:8" x14ac:dyDescent="0.2">
      <c r="A289" s="58"/>
      <c r="B289" s="180"/>
      <c r="C289" s="28"/>
      <c r="D289" s="95" t="s">
        <v>269</v>
      </c>
      <c r="E289" s="96"/>
      <c r="F289" s="97"/>
      <c r="G289" s="31"/>
      <c r="H289" s="32"/>
    </row>
    <row r="290" spans="1:8" ht="22.5" x14ac:dyDescent="0.2">
      <c r="A290" s="26">
        <f>A288+1</f>
        <v>250</v>
      </c>
      <c r="B290" s="180"/>
      <c r="C290" s="27"/>
      <c r="D290" s="91" t="s">
        <v>137</v>
      </c>
      <c r="E290" s="92" t="s">
        <v>16</v>
      </c>
      <c r="F290" s="93">
        <v>281.03500000000003</v>
      </c>
      <c r="G290" s="30"/>
      <c r="H290" s="20">
        <f t="shared" si="20"/>
        <v>0</v>
      </c>
    </row>
    <row r="291" spans="1:8" ht="22.5" x14ac:dyDescent="0.2">
      <c r="A291" s="26">
        <f t="shared" si="21"/>
        <v>251</v>
      </c>
      <c r="B291" s="180"/>
      <c r="C291" s="27"/>
      <c r="D291" s="91" t="s">
        <v>270</v>
      </c>
      <c r="E291" s="92" t="s">
        <v>16</v>
      </c>
      <c r="F291" s="93">
        <v>160.30000000000001</v>
      </c>
      <c r="G291" s="30"/>
      <c r="H291" s="20">
        <f t="shared" si="20"/>
        <v>0</v>
      </c>
    </row>
    <row r="292" spans="1:8" ht="22.5" x14ac:dyDescent="0.2">
      <c r="A292" s="26">
        <f t="shared" si="21"/>
        <v>252</v>
      </c>
      <c r="B292" s="180"/>
      <c r="C292" s="27"/>
      <c r="D292" s="91" t="s">
        <v>271</v>
      </c>
      <c r="E292" s="92" t="s">
        <v>16</v>
      </c>
      <c r="F292" s="93">
        <v>281.35000000000002</v>
      </c>
      <c r="G292" s="30"/>
      <c r="H292" s="20">
        <f t="shared" si="20"/>
        <v>0</v>
      </c>
    </row>
    <row r="293" spans="1:8" ht="22.5" x14ac:dyDescent="0.2">
      <c r="A293" s="26">
        <f t="shared" si="21"/>
        <v>253</v>
      </c>
      <c r="B293" s="180"/>
      <c r="C293" s="27"/>
      <c r="D293" s="91" t="s">
        <v>29</v>
      </c>
      <c r="E293" s="92" t="s">
        <v>16</v>
      </c>
      <c r="F293" s="93">
        <v>281.35000000000002</v>
      </c>
      <c r="G293" s="30"/>
      <c r="H293" s="20">
        <f t="shared" si="20"/>
        <v>0</v>
      </c>
    </row>
    <row r="294" spans="1:8" ht="22.5" x14ac:dyDescent="0.2">
      <c r="A294" s="26">
        <f t="shared" si="21"/>
        <v>254</v>
      </c>
      <c r="B294" s="180"/>
      <c r="C294" s="27"/>
      <c r="D294" s="91" t="s">
        <v>30</v>
      </c>
      <c r="E294" s="92" t="s">
        <v>16</v>
      </c>
      <c r="F294" s="93">
        <v>281.35000000000002</v>
      </c>
      <c r="G294" s="30"/>
      <c r="H294" s="20">
        <f t="shared" si="20"/>
        <v>0</v>
      </c>
    </row>
    <row r="295" spans="1:8" x14ac:dyDescent="0.2">
      <c r="A295" s="26">
        <f t="shared" si="21"/>
        <v>255</v>
      </c>
      <c r="B295" s="180"/>
      <c r="C295" s="27"/>
      <c r="D295" s="91" t="s">
        <v>272</v>
      </c>
      <c r="E295" s="92" t="s">
        <v>16</v>
      </c>
      <c r="F295" s="93">
        <v>120.735</v>
      </c>
      <c r="G295" s="30"/>
      <c r="H295" s="20">
        <f t="shared" si="20"/>
        <v>0</v>
      </c>
    </row>
    <row r="296" spans="1:8" x14ac:dyDescent="0.2">
      <c r="A296" s="58"/>
      <c r="B296" s="180"/>
      <c r="C296" s="28"/>
      <c r="D296" s="95" t="s">
        <v>273</v>
      </c>
      <c r="E296" s="96"/>
      <c r="F296" s="97"/>
      <c r="G296" s="31"/>
      <c r="H296" s="32"/>
    </row>
    <row r="297" spans="1:8" ht="22.5" x14ac:dyDescent="0.2">
      <c r="A297" s="26">
        <f>A295+1</f>
        <v>256</v>
      </c>
      <c r="B297" s="180"/>
      <c r="C297" s="27"/>
      <c r="D297" s="91" t="s">
        <v>249</v>
      </c>
      <c r="E297" s="92" t="s">
        <v>16</v>
      </c>
      <c r="F297" s="93">
        <v>86.21</v>
      </c>
      <c r="G297" s="30"/>
      <c r="H297" s="20">
        <f t="shared" si="20"/>
        <v>0</v>
      </c>
    </row>
    <row r="298" spans="1:8" ht="22.5" x14ac:dyDescent="0.2">
      <c r="A298" s="26">
        <f t="shared" si="21"/>
        <v>257</v>
      </c>
      <c r="B298" s="180"/>
      <c r="C298" s="27"/>
      <c r="D298" s="91" t="s">
        <v>250</v>
      </c>
      <c r="E298" s="92" t="s">
        <v>9</v>
      </c>
      <c r="F298" s="93">
        <v>94</v>
      </c>
      <c r="G298" s="30"/>
      <c r="H298" s="20">
        <f t="shared" si="20"/>
        <v>0</v>
      </c>
    </row>
    <row r="299" spans="1:8" x14ac:dyDescent="0.2">
      <c r="A299" s="26">
        <f t="shared" si="21"/>
        <v>258</v>
      </c>
      <c r="B299" s="180"/>
      <c r="C299" s="27"/>
      <c r="D299" s="91" t="s">
        <v>274</v>
      </c>
      <c r="E299" s="92" t="s">
        <v>16</v>
      </c>
      <c r="F299" s="93">
        <v>21.81</v>
      </c>
      <c r="G299" s="30"/>
      <c r="H299" s="20">
        <f t="shared" si="20"/>
        <v>0</v>
      </c>
    </row>
    <row r="300" spans="1:8" ht="33.75" x14ac:dyDescent="0.2">
      <c r="A300" s="26">
        <f t="shared" si="21"/>
        <v>259</v>
      </c>
      <c r="B300" s="180"/>
      <c r="C300" s="27"/>
      <c r="D300" s="91" t="s">
        <v>260</v>
      </c>
      <c r="E300" s="92" t="s">
        <v>16</v>
      </c>
      <c r="F300" s="93">
        <v>127.43</v>
      </c>
      <c r="G300" s="30"/>
      <c r="H300" s="20">
        <f t="shared" si="20"/>
        <v>0</v>
      </c>
    </row>
    <row r="301" spans="1:8" ht="22.5" x14ac:dyDescent="0.2">
      <c r="A301" s="26">
        <f t="shared" si="21"/>
        <v>260</v>
      </c>
      <c r="B301" s="180"/>
      <c r="C301" s="27"/>
      <c r="D301" s="91" t="s">
        <v>275</v>
      </c>
      <c r="E301" s="92" t="s">
        <v>9</v>
      </c>
      <c r="F301" s="93">
        <v>91.48</v>
      </c>
      <c r="G301" s="30"/>
      <c r="H301" s="20">
        <f t="shared" si="20"/>
        <v>0</v>
      </c>
    </row>
    <row r="302" spans="1:8" ht="33.75" x14ac:dyDescent="0.2">
      <c r="A302" s="26">
        <f t="shared" ref="A302:A311" si="22">A301+1</f>
        <v>261</v>
      </c>
      <c r="B302" s="180"/>
      <c r="C302" s="27"/>
      <c r="D302" s="91" t="s">
        <v>276</v>
      </c>
      <c r="E302" s="92" t="s">
        <v>16</v>
      </c>
      <c r="F302" s="93">
        <v>202.05</v>
      </c>
      <c r="G302" s="30"/>
      <c r="H302" s="20">
        <f t="shared" si="20"/>
        <v>0</v>
      </c>
    </row>
    <row r="303" spans="1:8" ht="22.5" x14ac:dyDescent="0.2">
      <c r="A303" s="26">
        <f t="shared" si="22"/>
        <v>262</v>
      </c>
      <c r="B303" s="180"/>
      <c r="C303" s="27"/>
      <c r="D303" s="91" t="s">
        <v>277</v>
      </c>
      <c r="E303" s="92" t="s">
        <v>16</v>
      </c>
      <c r="F303" s="93">
        <v>50.97</v>
      </c>
      <c r="G303" s="30"/>
      <c r="H303" s="20">
        <f t="shared" si="20"/>
        <v>0</v>
      </c>
    </row>
    <row r="304" spans="1:8" ht="22.5" x14ac:dyDescent="0.2">
      <c r="A304" s="26">
        <f t="shared" si="22"/>
        <v>263</v>
      </c>
      <c r="B304" s="180"/>
      <c r="C304" s="27"/>
      <c r="D304" s="91" t="s">
        <v>278</v>
      </c>
      <c r="E304" s="92" t="s">
        <v>16</v>
      </c>
      <c r="F304" s="93">
        <v>128.34</v>
      </c>
      <c r="G304" s="30"/>
      <c r="H304" s="20">
        <f t="shared" si="20"/>
        <v>0</v>
      </c>
    </row>
    <row r="305" spans="1:8" x14ac:dyDescent="0.2">
      <c r="A305" s="26">
        <f t="shared" si="22"/>
        <v>264</v>
      </c>
      <c r="B305" s="180"/>
      <c r="C305" s="27"/>
      <c r="D305" s="91" t="s">
        <v>279</v>
      </c>
      <c r="E305" s="92" t="s">
        <v>16</v>
      </c>
      <c r="F305" s="93">
        <v>22.74</v>
      </c>
      <c r="G305" s="30"/>
      <c r="H305" s="20">
        <f t="shared" si="20"/>
        <v>0</v>
      </c>
    </row>
    <row r="306" spans="1:8" ht="33.75" x14ac:dyDescent="0.2">
      <c r="A306" s="26">
        <f t="shared" si="22"/>
        <v>265</v>
      </c>
      <c r="B306" s="180"/>
      <c r="C306" s="27"/>
      <c r="D306" s="91" t="s">
        <v>280</v>
      </c>
      <c r="E306" s="92" t="s">
        <v>9</v>
      </c>
      <c r="F306" s="93">
        <v>184.47</v>
      </c>
      <c r="G306" s="30"/>
      <c r="H306" s="20">
        <f t="shared" si="20"/>
        <v>0</v>
      </c>
    </row>
    <row r="307" spans="1:8" x14ac:dyDescent="0.2">
      <c r="A307" s="58"/>
      <c r="B307" s="180"/>
      <c r="C307" s="28"/>
      <c r="D307" s="95" t="s">
        <v>281</v>
      </c>
      <c r="E307" s="96"/>
      <c r="F307" s="97"/>
      <c r="G307" s="31"/>
      <c r="H307" s="32"/>
    </row>
    <row r="308" spans="1:8" x14ac:dyDescent="0.2">
      <c r="A308" s="26">
        <f>A306+1</f>
        <v>266</v>
      </c>
      <c r="B308" s="180"/>
      <c r="C308" s="27"/>
      <c r="D308" s="91" t="s">
        <v>282</v>
      </c>
      <c r="E308" s="92" t="s">
        <v>16</v>
      </c>
      <c r="F308" s="93">
        <v>19.513999999999999</v>
      </c>
      <c r="G308" s="30"/>
      <c r="H308" s="20">
        <f t="shared" si="20"/>
        <v>0</v>
      </c>
    </row>
    <row r="309" spans="1:8" x14ac:dyDescent="0.2">
      <c r="A309" s="26">
        <f t="shared" si="22"/>
        <v>267</v>
      </c>
      <c r="B309" s="180"/>
      <c r="C309" s="27"/>
      <c r="D309" s="91" t="s">
        <v>31</v>
      </c>
      <c r="E309" s="92" t="s">
        <v>9</v>
      </c>
      <c r="F309" s="93">
        <v>19.559999999999999</v>
      </c>
      <c r="G309" s="30"/>
      <c r="H309" s="20">
        <f t="shared" si="20"/>
        <v>0</v>
      </c>
    </row>
    <row r="310" spans="1:8" x14ac:dyDescent="0.2">
      <c r="A310" s="26">
        <f t="shared" si="22"/>
        <v>268</v>
      </c>
      <c r="B310" s="180"/>
      <c r="C310" s="27"/>
      <c r="D310" s="91" t="s">
        <v>32</v>
      </c>
      <c r="E310" s="92" t="s">
        <v>9</v>
      </c>
      <c r="F310" s="93">
        <v>41.23</v>
      </c>
      <c r="G310" s="30"/>
      <c r="H310" s="20">
        <f t="shared" si="20"/>
        <v>0</v>
      </c>
    </row>
    <row r="311" spans="1:8" x14ac:dyDescent="0.2">
      <c r="A311" s="26">
        <f t="shared" si="22"/>
        <v>269</v>
      </c>
      <c r="B311" s="180"/>
      <c r="C311" s="27"/>
      <c r="D311" s="91" t="s">
        <v>283</v>
      </c>
      <c r="E311" s="92" t="s">
        <v>9</v>
      </c>
      <c r="F311" s="93">
        <v>19.14</v>
      </c>
      <c r="G311" s="30"/>
      <c r="H311" s="20">
        <f t="shared" si="20"/>
        <v>0</v>
      </c>
    </row>
    <row r="312" spans="1:8" ht="12.75" customHeight="1" x14ac:dyDescent="0.2">
      <c r="A312" s="176" t="s">
        <v>233</v>
      </c>
      <c r="B312" s="177"/>
      <c r="C312" s="177"/>
      <c r="D312" s="177"/>
      <c r="E312" s="177"/>
      <c r="F312" s="177"/>
      <c r="G312" s="178"/>
      <c r="H312" s="15">
        <f>SUM(H238:H311)</f>
        <v>0</v>
      </c>
    </row>
    <row r="313" spans="1:8" x14ac:dyDescent="0.2">
      <c r="A313" s="56" t="s">
        <v>45</v>
      </c>
      <c r="B313" s="42"/>
      <c r="C313" s="28"/>
      <c r="D313" s="35" t="s">
        <v>69</v>
      </c>
      <c r="E313" s="29"/>
      <c r="F313" s="29"/>
      <c r="G313" s="31"/>
      <c r="H313" s="32"/>
    </row>
    <row r="314" spans="1:8" ht="22.5" customHeight="1" x14ac:dyDescent="0.2">
      <c r="A314" s="56"/>
      <c r="B314" s="179"/>
      <c r="C314" s="55"/>
      <c r="D314" s="95" t="s">
        <v>284</v>
      </c>
      <c r="E314" s="96"/>
      <c r="F314" s="97"/>
      <c r="G314" s="31"/>
      <c r="H314" s="32"/>
    </row>
    <row r="315" spans="1:8" x14ac:dyDescent="0.2">
      <c r="A315" s="26">
        <f>A311+1</f>
        <v>270</v>
      </c>
      <c r="B315" s="180"/>
      <c r="C315" s="27"/>
      <c r="D315" s="91" t="s">
        <v>285</v>
      </c>
      <c r="E315" s="92" t="s">
        <v>16</v>
      </c>
      <c r="F315" s="93">
        <v>104.86199999999999</v>
      </c>
      <c r="G315" s="30"/>
      <c r="H315" s="20">
        <f>F315*G315</f>
        <v>0</v>
      </c>
    </row>
    <row r="316" spans="1:8" ht="22.5" x14ac:dyDescent="0.2">
      <c r="A316" s="26">
        <f t="shared" ref="A316:A331" si="23">A315+1</f>
        <v>271</v>
      </c>
      <c r="B316" s="180"/>
      <c r="C316" s="27"/>
      <c r="D316" s="91" t="s">
        <v>286</v>
      </c>
      <c r="E316" s="92" t="s">
        <v>16</v>
      </c>
      <c r="F316" s="93">
        <v>9.0489999999999995</v>
      </c>
      <c r="G316" s="30"/>
      <c r="H316" s="20">
        <f>F316*G316</f>
        <v>0</v>
      </c>
    </row>
    <row r="317" spans="1:8" x14ac:dyDescent="0.2">
      <c r="A317" s="26">
        <f t="shared" si="23"/>
        <v>272</v>
      </c>
      <c r="B317" s="180"/>
      <c r="C317" s="27"/>
      <c r="D317" s="91" t="s">
        <v>287</v>
      </c>
      <c r="E317" s="92" t="s">
        <v>16</v>
      </c>
      <c r="F317" s="93">
        <v>93.4</v>
      </c>
      <c r="G317" s="30"/>
      <c r="H317" s="20">
        <f>F317*G317</f>
        <v>0</v>
      </c>
    </row>
    <row r="318" spans="1:8" x14ac:dyDescent="0.2">
      <c r="A318" s="58"/>
      <c r="B318" s="180"/>
      <c r="C318" s="28"/>
      <c r="D318" s="95" t="s">
        <v>288</v>
      </c>
      <c r="E318" s="96"/>
      <c r="F318" s="97"/>
      <c r="G318" s="31"/>
      <c r="H318" s="32"/>
    </row>
    <row r="319" spans="1:8" x14ac:dyDescent="0.2">
      <c r="A319" s="26">
        <f>A317+1</f>
        <v>273</v>
      </c>
      <c r="B319" s="180"/>
      <c r="C319" s="27"/>
      <c r="D319" s="91" t="s">
        <v>289</v>
      </c>
      <c r="E319" s="92" t="s">
        <v>16</v>
      </c>
      <c r="F319" s="93">
        <v>328.38600000000002</v>
      </c>
      <c r="G319" s="30"/>
      <c r="H319" s="20">
        <f>F319*G319</f>
        <v>0</v>
      </c>
    </row>
    <row r="320" spans="1:8" x14ac:dyDescent="0.2">
      <c r="A320" s="26">
        <f t="shared" si="23"/>
        <v>274</v>
      </c>
      <c r="B320" s="180"/>
      <c r="C320" s="27"/>
      <c r="D320" s="91" t="s">
        <v>272</v>
      </c>
      <c r="E320" s="92" t="s">
        <v>16</v>
      </c>
      <c r="F320" s="93">
        <v>328.39</v>
      </c>
      <c r="G320" s="30"/>
      <c r="H320" s="20">
        <f t="shared" ref="H320:H326" si="24">F320*G320</f>
        <v>0</v>
      </c>
    </row>
    <row r="321" spans="1:8" x14ac:dyDescent="0.2">
      <c r="A321" s="26">
        <f t="shared" si="23"/>
        <v>275</v>
      </c>
      <c r="B321" s="180"/>
      <c r="C321" s="27"/>
      <c r="D321" s="91" t="s">
        <v>290</v>
      </c>
      <c r="E321" s="92" t="s">
        <v>33</v>
      </c>
      <c r="F321" s="93">
        <v>111</v>
      </c>
      <c r="G321" s="30"/>
      <c r="H321" s="20">
        <f t="shared" si="24"/>
        <v>0</v>
      </c>
    </row>
    <row r="322" spans="1:8" x14ac:dyDescent="0.2">
      <c r="A322" s="26">
        <f t="shared" si="23"/>
        <v>276</v>
      </c>
      <c r="B322" s="180"/>
      <c r="C322" s="27"/>
      <c r="D322" s="91" t="s">
        <v>291</v>
      </c>
      <c r="E322" s="92" t="s">
        <v>16</v>
      </c>
      <c r="F322" s="93">
        <v>328.39</v>
      </c>
      <c r="G322" s="30"/>
      <c r="H322" s="20">
        <f t="shared" si="24"/>
        <v>0</v>
      </c>
    </row>
    <row r="323" spans="1:8" x14ac:dyDescent="0.2">
      <c r="A323" s="58"/>
      <c r="B323" s="180"/>
      <c r="C323" s="28"/>
      <c r="D323" s="95" t="s">
        <v>292</v>
      </c>
      <c r="E323" s="96"/>
      <c r="F323" s="97"/>
      <c r="G323" s="31"/>
      <c r="H323" s="32"/>
    </row>
    <row r="324" spans="1:8" x14ac:dyDescent="0.2">
      <c r="A324" s="26">
        <f>A322+1</f>
        <v>277</v>
      </c>
      <c r="B324" s="180"/>
      <c r="C324" s="27"/>
      <c r="D324" s="91" t="s">
        <v>293</v>
      </c>
      <c r="E324" s="92" t="s">
        <v>18</v>
      </c>
      <c r="F324" s="93">
        <v>39.951000000000001</v>
      </c>
      <c r="G324" s="30"/>
      <c r="H324" s="20">
        <f t="shared" si="24"/>
        <v>0</v>
      </c>
    </row>
    <row r="325" spans="1:8" x14ac:dyDescent="0.2">
      <c r="A325" s="26">
        <f t="shared" si="23"/>
        <v>278</v>
      </c>
      <c r="B325" s="180"/>
      <c r="C325" s="27"/>
      <c r="D325" s="91" t="s">
        <v>294</v>
      </c>
      <c r="E325" s="92" t="s">
        <v>18</v>
      </c>
      <c r="F325" s="93">
        <v>39.950000000000003</v>
      </c>
      <c r="G325" s="30"/>
      <c r="H325" s="20">
        <f t="shared" si="24"/>
        <v>0</v>
      </c>
    </row>
    <row r="326" spans="1:8" ht="33.75" x14ac:dyDescent="0.2">
      <c r="A326" s="26">
        <f t="shared" si="23"/>
        <v>279</v>
      </c>
      <c r="B326" s="180"/>
      <c r="C326" s="27"/>
      <c r="D326" s="91" t="s">
        <v>102</v>
      </c>
      <c r="E326" s="92" t="s">
        <v>18</v>
      </c>
      <c r="F326" s="93">
        <v>39.950000000000003</v>
      </c>
      <c r="G326" s="30"/>
      <c r="H326" s="20">
        <f t="shared" si="24"/>
        <v>0</v>
      </c>
    </row>
    <row r="327" spans="1:8" ht="22.5" x14ac:dyDescent="0.2">
      <c r="A327" s="26">
        <f t="shared" si="23"/>
        <v>280</v>
      </c>
      <c r="B327" s="180"/>
      <c r="C327" s="27"/>
      <c r="D327" s="91" t="s">
        <v>110</v>
      </c>
      <c r="E327" s="92" t="s">
        <v>18</v>
      </c>
      <c r="F327" s="93">
        <v>39.950000000000003</v>
      </c>
      <c r="G327" s="30"/>
      <c r="H327" s="20">
        <f t="shared" ref="H327:H331" si="25">F327*G327</f>
        <v>0</v>
      </c>
    </row>
    <row r="328" spans="1:8" x14ac:dyDescent="0.2">
      <c r="A328" s="26">
        <f t="shared" si="23"/>
        <v>281</v>
      </c>
      <c r="B328" s="180"/>
      <c r="C328" s="27"/>
      <c r="D328" s="91" t="s">
        <v>295</v>
      </c>
      <c r="E328" s="92" t="s">
        <v>12</v>
      </c>
      <c r="F328" s="93">
        <v>2</v>
      </c>
      <c r="G328" s="30"/>
      <c r="H328" s="20">
        <f t="shared" si="25"/>
        <v>0</v>
      </c>
    </row>
    <row r="329" spans="1:8" x14ac:dyDescent="0.2">
      <c r="A329" s="26">
        <f t="shared" si="23"/>
        <v>282</v>
      </c>
      <c r="B329" s="180"/>
      <c r="C329" s="27"/>
      <c r="D329" s="91" t="s">
        <v>296</v>
      </c>
      <c r="E329" s="92" t="s">
        <v>16</v>
      </c>
      <c r="F329" s="93">
        <v>18.09</v>
      </c>
      <c r="G329" s="30"/>
      <c r="H329" s="20">
        <f t="shared" si="25"/>
        <v>0</v>
      </c>
    </row>
    <row r="330" spans="1:8" x14ac:dyDescent="0.2">
      <c r="A330" s="26">
        <f t="shared" si="23"/>
        <v>283</v>
      </c>
      <c r="B330" s="180"/>
      <c r="C330" s="27"/>
      <c r="D330" s="91" t="s">
        <v>297</v>
      </c>
      <c r="E330" s="92" t="s">
        <v>12</v>
      </c>
      <c r="F330" s="93">
        <v>81</v>
      </c>
      <c r="G330" s="30"/>
      <c r="H330" s="20">
        <f t="shared" si="25"/>
        <v>0</v>
      </c>
    </row>
    <row r="331" spans="1:8" ht="22.5" x14ac:dyDescent="0.2">
      <c r="A331" s="26">
        <f t="shared" si="23"/>
        <v>284</v>
      </c>
      <c r="B331" s="180"/>
      <c r="C331" s="27"/>
      <c r="D331" s="91" t="s">
        <v>298</v>
      </c>
      <c r="E331" s="92" t="s">
        <v>9</v>
      </c>
      <c r="F331" s="93">
        <v>28.2</v>
      </c>
      <c r="G331" s="30"/>
      <c r="H331" s="20">
        <f t="shared" si="25"/>
        <v>0</v>
      </c>
    </row>
    <row r="332" spans="1:8" ht="12.75" customHeight="1" x14ac:dyDescent="0.2">
      <c r="A332" s="176" t="s">
        <v>299</v>
      </c>
      <c r="B332" s="177"/>
      <c r="C332" s="177"/>
      <c r="D332" s="177"/>
      <c r="E332" s="177"/>
      <c r="F332" s="177"/>
      <c r="G332" s="178"/>
      <c r="H332" s="15">
        <f>SUM(H315:H331)</f>
        <v>0</v>
      </c>
    </row>
    <row r="333" spans="1:8" x14ac:dyDescent="0.2">
      <c r="A333" s="56" t="s">
        <v>46</v>
      </c>
      <c r="B333" s="42"/>
      <c r="C333" s="28"/>
      <c r="D333" s="35" t="s">
        <v>339</v>
      </c>
      <c r="E333" s="29"/>
      <c r="F333" s="29"/>
      <c r="G333" s="31"/>
      <c r="H333" s="32"/>
    </row>
    <row r="334" spans="1:8" x14ac:dyDescent="0.2">
      <c r="A334" s="26">
        <f>A331+1</f>
        <v>285</v>
      </c>
      <c r="B334" s="180"/>
      <c r="C334" s="27"/>
      <c r="D334" s="91" t="s">
        <v>300</v>
      </c>
      <c r="E334" s="92" t="s">
        <v>10</v>
      </c>
      <c r="F334" s="93">
        <v>1</v>
      </c>
      <c r="G334" s="30"/>
      <c r="H334" s="20">
        <f>F334*G334</f>
        <v>0</v>
      </c>
    </row>
    <row r="335" spans="1:8" x14ac:dyDescent="0.2">
      <c r="A335" s="26">
        <f t="shared" ref="A335:A372" si="26">A334+1</f>
        <v>286</v>
      </c>
      <c r="B335" s="180"/>
      <c r="C335" s="27"/>
      <c r="D335" s="91" t="s">
        <v>301</v>
      </c>
      <c r="E335" s="92" t="s">
        <v>10</v>
      </c>
      <c r="F335" s="93">
        <v>1</v>
      </c>
      <c r="G335" s="30"/>
      <c r="H335" s="20">
        <f>F335*G335</f>
        <v>0</v>
      </c>
    </row>
    <row r="336" spans="1:8" x14ac:dyDescent="0.2">
      <c r="A336" s="26">
        <f t="shared" si="26"/>
        <v>287</v>
      </c>
      <c r="B336" s="180"/>
      <c r="C336" s="27"/>
      <c r="D336" s="91" t="s">
        <v>302</v>
      </c>
      <c r="E336" s="92" t="s">
        <v>10</v>
      </c>
      <c r="F336" s="93">
        <v>1</v>
      </c>
      <c r="G336" s="30"/>
      <c r="H336" s="20">
        <f t="shared" ref="H336:H346" si="27">F336*G336</f>
        <v>0</v>
      </c>
    </row>
    <row r="337" spans="1:8" x14ac:dyDescent="0.2">
      <c r="A337" s="26">
        <f t="shared" si="26"/>
        <v>288</v>
      </c>
      <c r="B337" s="180"/>
      <c r="C337" s="27"/>
      <c r="D337" s="91" t="s">
        <v>303</v>
      </c>
      <c r="E337" s="92" t="s">
        <v>10</v>
      </c>
      <c r="F337" s="93">
        <v>1</v>
      </c>
      <c r="G337" s="30"/>
      <c r="H337" s="20">
        <f t="shared" si="27"/>
        <v>0</v>
      </c>
    </row>
    <row r="338" spans="1:8" x14ac:dyDescent="0.2">
      <c r="A338" s="26">
        <f t="shared" si="26"/>
        <v>289</v>
      </c>
      <c r="B338" s="180"/>
      <c r="C338" s="27"/>
      <c r="D338" s="91" t="s">
        <v>304</v>
      </c>
      <c r="E338" s="92" t="s">
        <v>10</v>
      </c>
      <c r="F338" s="93">
        <v>1</v>
      </c>
      <c r="G338" s="30"/>
      <c r="H338" s="20">
        <f t="shared" si="27"/>
        <v>0</v>
      </c>
    </row>
    <row r="339" spans="1:8" x14ac:dyDescent="0.2">
      <c r="A339" s="26">
        <f t="shared" si="26"/>
        <v>290</v>
      </c>
      <c r="B339" s="180"/>
      <c r="C339" s="27"/>
      <c r="D339" s="91" t="s">
        <v>305</v>
      </c>
      <c r="E339" s="92" t="s">
        <v>10</v>
      </c>
      <c r="F339" s="93">
        <v>1</v>
      </c>
      <c r="G339" s="30"/>
      <c r="H339" s="20">
        <f t="shared" si="27"/>
        <v>0</v>
      </c>
    </row>
    <row r="340" spans="1:8" x14ac:dyDescent="0.2">
      <c r="A340" s="26">
        <f t="shared" si="26"/>
        <v>291</v>
      </c>
      <c r="B340" s="180"/>
      <c r="C340" s="27"/>
      <c r="D340" s="91" t="s">
        <v>306</v>
      </c>
      <c r="E340" s="92" t="s">
        <v>10</v>
      </c>
      <c r="F340" s="93">
        <v>1</v>
      </c>
      <c r="G340" s="30"/>
      <c r="H340" s="20">
        <f t="shared" si="27"/>
        <v>0</v>
      </c>
    </row>
    <row r="341" spans="1:8" x14ac:dyDescent="0.2">
      <c r="A341" s="26">
        <f t="shared" si="26"/>
        <v>292</v>
      </c>
      <c r="B341" s="180"/>
      <c r="C341" s="27"/>
      <c r="D341" s="91" t="s">
        <v>307</v>
      </c>
      <c r="E341" s="92" t="s">
        <v>10</v>
      </c>
      <c r="F341" s="93">
        <v>1</v>
      </c>
      <c r="G341" s="30"/>
      <c r="H341" s="20">
        <f t="shared" si="27"/>
        <v>0</v>
      </c>
    </row>
    <row r="342" spans="1:8" x14ac:dyDescent="0.2">
      <c r="A342" s="26">
        <f t="shared" si="26"/>
        <v>293</v>
      </c>
      <c r="B342" s="180"/>
      <c r="C342" s="27"/>
      <c r="D342" s="91" t="s">
        <v>308</v>
      </c>
      <c r="E342" s="92" t="s">
        <v>10</v>
      </c>
      <c r="F342" s="93">
        <v>1</v>
      </c>
      <c r="G342" s="30"/>
      <c r="H342" s="20">
        <f t="shared" si="27"/>
        <v>0</v>
      </c>
    </row>
    <row r="343" spans="1:8" x14ac:dyDescent="0.2">
      <c r="A343" s="26">
        <f t="shared" si="26"/>
        <v>294</v>
      </c>
      <c r="B343" s="180"/>
      <c r="C343" s="27"/>
      <c r="D343" s="91" t="s">
        <v>309</v>
      </c>
      <c r="E343" s="92" t="s">
        <v>10</v>
      </c>
      <c r="F343" s="93">
        <v>1</v>
      </c>
      <c r="G343" s="30"/>
      <c r="H343" s="20">
        <f t="shared" si="27"/>
        <v>0</v>
      </c>
    </row>
    <row r="344" spans="1:8" x14ac:dyDescent="0.2">
      <c r="A344" s="26">
        <f t="shared" si="26"/>
        <v>295</v>
      </c>
      <c r="B344" s="180"/>
      <c r="C344" s="27"/>
      <c r="D344" s="91" t="s">
        <v>310</v>
      </c>
      <c r="E344" s="92" t="s">
        <v>10</v>
      </c>
      <c r="F344" s="93">
        <v>1</v>
      </c>
      <c r="G344" s="30"/>
      <c r="H344" s="20">
        <f t="shared" si="27"/>
        <v>0</v>
      </c>
    </row>
    <row r="345" spans="1:8" x14ac:dyDescent="0.2">
      <c r="A345" s="26">
        <f t="shared" si="26"/>
        <v>296</v>
      </c>
      <c r="B345" s="180"/>
      <c r="C345" s="27"/>
      <c r="D345" s="91" t="s">
        <v>311</v>
      </c>
      <c r="E345" s="92" t="s">
        <v>10</v>
      </c>
      <c r="F345" s="93">
        <v>1</v>
      </c>
      <c r="G345" s="30"/>
      <c r="H345" s="20">
        <f t="shared" si="27"/>
        <v>0</v>
      </c>
    </row>
    <row r="346" spans="1:8" x14ac:dyDescent="0.2">
      <c r="A346" s="26">
        <f t="shared" si="26"/>
        <v>297</v>
      </c>
      <c r="B346" s="180"/>
      <c r="C346" s="27"/>
      <c r="D346" s="91" t="s">
        <v>312</v>
      </c>
      <c r="E346" s="92" t="s">
        <v>10</v>
      </c>
      <c r="F346" s="93">
        <v>1</v>
      </c>
      <c r="G346" s="30"/>
      <c r="H346" s="20">
        <f t="shared" si="27"/>
        <v>0</v>
      </c>
    </row>
    <row r="347" spans="1:8" x14ac:dyDescent="0.2">
      <c r="A347" s="26">
        <f t="shared" si="26"/>
        <v>298</v>
      </c>
      <c r="B347" s="180"/>
      <c r="C347" s="27"/>
      <c r="D347" s="91" t="s">
        <v>313</v>
      </c>
      <c r="E347" s="92" t="s">
        <v>10</v>
      </c>
      <c r="F347" s="93">
        <v>1</v>
      </c>
      <c r="G347" s="30"/>
      <c r="H347" s="20">
        <f t="shared" ref="H347:H361" si="28">F347*G347</f>
        <v>0</v>
      </c>
    </row>
    <row r="348" spans="1:8" x14ac:dyDescent="0.2">
      <c r="A348" s="26">
        <f t="shared" si="26"/>
        <v>299</v>
      </c>
      <c r="B348" s="180"/>
      <c r="C348" s="27"/>
      <c r="D348" s="91" t="s">
        <v>314</v>
      </c>
      <c r="E348" s="92" t="s">
        <v>10</v>
      </c>
      <c r="F348" s="93">
        <v>1</v>
      </c>
      <c r="G348" s="30"/>
      <c r="H348" s="20">
        <f t="shared" si="28"/>
        <v>0</v>
      </c>
    </row>
    <row r="349" spans="1:8" x14ac:dyDescent="0.2">
      <c r="A349" s="26">
        <f t="shared" si="26"/>
        <v>300</v>
      </c>
      <c r="B349" s="180"/>
      <c r="C349" s="27"/>
      <c r="D349" s="91" t="s">
        <v>315</v>
      </c>
      <c r="E349" s="92" t="s">
        <v>10</v>
      </c>
      <c r="F349" s="93">
        <v>1</v>
      </c>
      <c r="G349" s="30"/>
      <c r="H349" s="20">
        <f t="shared" si="28"/>
        <v>0</v>
      </c>
    </row>
    <row r="350" spans="1:8" x14ac:dyDescent="0.2">
      <c r="A350" s="26">
        <f t="shared" si="26"/>
        <v>301</v>
      </c>
      <c r="B350" s="180"/>
      <c r="C350" s="27"/>
      <c r="D350" s="91" t="s">
        <v>316</v>
      </c>
      <c r="E350" s="92" t="s">
        <v>10</v>
      </c>
      <c r="F350" s="93">
        <v>1</v>
      </c>
      <c r="G350" s="30"/>
      <c r="H350" s="20">
        <f t="shared" si="28"/>
        <v>0</v>
      </c>
    </row>
    <row r="351" spans="1:8" ht="22.5" x14ac:dyDescent="0.2">
      <c r="A351" s="26">
        <f t="shared" si="26"/>
        <v>302</v>
      </c>
      <c r="B351" s="180"/>
      <c r="C351" s="27"/>
      <c r="D351" s="91" t="s">
        <v>317</v>
      </c>
      <c r="E351" s="92" t="s">
        <v>10</v>
      </c>
      <c r="F351" s="93">
        <v>1</v>
      </c>
      <c r="G351" s="30"/>
      <c r="H351" s="20">
        <f t="shared" si="28"/>
        <v>0</v>
      </c>
    </row>
    <row r="352" spans="1:8" x14ac:dyDescent="0.2">
      <c r="A352" s="26">
        <f t="shared" si="26"/>
        <v>303</v>
      </c>
      <c r="B352" s="180"/>
      <c r="C352" s="27"/>
      <c r="D352" s="91" t="s">
        <v>318</v>
      </c>
      <c r="E352" s="92" t="s">
        <v>10</v>
      </c>
      <c r="F352" s="93">
        <v>1</v>
      </c>
      <c r="G352" s="30"/>
      <c r="H352" s="20">
        <f t="shared" si="28"/>
        <v>0</v>
      </c>
    </row>
    <row r="353" spans="1:8" x14ac:dyDescent="0.2">
      <c r="A353" s="26">
        <f t="shared" si="26"/>
        <v>304</v>
      </c>
      <c r="B353" s="180"/>
      <c r="C353" s="27"/>
      <c r="D353" s="91" t="s">
        <v>319</v>
      </c>
      <c r="E353" s="92" t="s">
        <v>10</v>
      </c>
      <c r="F353" s="93">
        <v>1</v>
      </c>
      <c r="G353" s="30"/>
      <c r="H353" s="20">
        <f t="shared" si="28"/>
        <v>0</v>
      </c>
    </row>
    <row r="354" spans="1:8" x14ac:dyDescent="0.2">
      <c r="A354" s="26">
        <f t="shared" si="26"/>
        <v>305</v>
      </c>
      <c r="B354" s="180"/>
      <c r="C354" s="27"/>
      <c r="D354" s="91" t="s">
        <v>320</v>
      </c>
      <c r="E354" s="92" t="s">
        <v>10</v>
      </c>
      <c r="F354" s="93">
        <v>1</v>
      </c>
      <c r="G354" s="30"/>
      <c r="H354" s="20">
        <f t="shared" si="28"/>
        <v>0</v>
      </c>
    </row>
    <row r="355" spans="1:8" x14ac:dyDescent="0.2">
      <c r="A355" s="26">
        <f t="shared" si="26"/>
        <v>306</v>
      </c>
      <c r="B355" s="180"/>
      <c r="C355" s="27"/>
      <c r="D355" s="91" t="s">
        <v>321</v>
      </c>
      <c r="E355" s="92" t="s">
        <v>10</v>
      </c>
      <c r="F355" s="93">
        <v>1</v>
      </c>
      <c r="G355" s="30"/>
      <c r="H355" s="20">
        <f t="shared" si="28"/>
        <v>0</v>
      </c>
    </row>
    <row r="356" spans="1:8" x14ac:dyDescent="0.2">
      <c r="A356" s="26">
        <f t="shared" si="26"/>
        <v>307</v>
      </c>
      <c r="B356" s="180"/>
      <c r="C356" s="27"/>
      <c r="D356" s="91" t="s">
        <v>322</v>
      </c>
      <c r="E356" s="92" t="s">
        <v>10</v>
      </c>
      <c r="F356" s="93">
        <v>1</v>
      </c>
      <c r="G356" s="30"/>
      <c r="H356" s="20">
        <f t="shared" si="28"/>
        <v>0</v>
      </c>
    </row>
    <row r="357" spans="1:8" x14ac:dyDescent="0.2">
      <c r="A357" s="26">
        <f t="shared" si="26"/>
        <v>308</v>
      </c>
      <c r="B357" s="180"/>
      <c r="C357" s="27"/>
      <c r="D357" s="91" t="s">
        <v>323</v>
      </c>
      <c r="E357" s="92" t="s">
        <v>10</v>
      </c>
      <c r="F357" s="93">
        <v>1</v>
      </c>
      <c r="G357" s="30"/>
      <c r="H357" s="20">
        <f t="shared" si="28"/>
        <v>0</v>
      </c>
    </row>
    <row r="358" spans="1:8" x14ac:dyDescent="0.2">
      <c r="A358" s="26">
        <f t="shared" si="26"/>
        <v>309</v>
      </c>
      <c r="B358" s="180"/>
      <c r="C358" s="27"/>
      <c r="D358" s="91" t="s">
        <v>324</v>
      </c>
      <c r="E358" s="92" t="s">
        <v>10</v>
      </c>
      <c r="F358" s="93">
        <v>31</v>
      </c>
      <c r="G358" s="30"/>
      <c r="H358" s="20">
        <f t="shared" si="28"/>
        <v>0</v>
      </c>
    </row>
    <row r="359" spans="1:8" x14ac:dyDescent="0.2">
      <c r="A359" s="26">
        <f t="shared" si="26"/>
        <v>310</v>
      </c>
      <c r="B359" s="180"/>
      <c r="C359" s="27"/>
      <c r="D359" s="91" t="s">
        <v>325</v>
      </c>
      <c r="E359" s="92" t="s">
        <v>10</v>
      </c>
      <c r="F359" s="93">
        <v>1</v>
      </c>
      <c r="G359" s="30"/>
      <c r="H359" s="20">
        <f t="shared" si="28"/>
        <v>0</v>
      </c>
    </row>
    <row r="360" spans="1:8" x14ac:dyDescent="0.2">
      <c r="A360" s="26">
        <f t="shared" si="26"/>
        <v>311</v>
      </c>
      <c r="B360" s="180"/>
      <c r="C360" s="27"/>
      <c r="D360" s="91" t="s">
        <v>326</v>
      </c>
      <c r="E360" s="92" t="s">
        <v>10</v>
      </c>
      <c r="F360" s="93">
        <v>1</v>
      </c>
      <c r="G360" s="30"/>
      <c r="H360" s="20">
        <f t="shared" si="28"/>
        <v>0</v>
      </c>
    </row>
    <row r="361" spans="1:8" x14ac:dyDescent="0.2">
      <c r="A361" s="26">
        <f t="shared" si="26"/>
        <v>312</v>
      </c>
      <c r="B361" s="180"/>
      <c r="C361" s="27"/>
      <c r="D361" s="91" t="s">
        <v>327</v>
      </c>
      <c r="E361" s="92" t="s">
        <v>10</v>
      </c>
      <c r="F361" s="93">
        <v>2</v>
      </c>
      <c r="G361" s="30"/>
      <c r="H361" s="20">
        <f t="shared" si="28"/>
        <v>0</v>
      </c>
    </row>
    <row r="362" spans="1:8" x14ac:dyDescent="0.2">
      <c r="A362" s="26">
        <f t="shared" si="26"/>
        <v>313</v>
      </c>
      <c r="B362" s="180"/>
      <c r="C362" s="27"/>
      <c r="D362" s="91" t="s">
        <v>328</v>
      </c>
      <c r="E362" s="92" t="s">
        <v>10</v>
      </c>
      <c r="F362" s="93">
        <v>1</v>
      </c>
      <c r="G362" s="30"/>
      <c r="H362" s="20">
        <f t="shared" ref="H362:H370" si="29">F362*G362</f>
        <v>0</v>
      </c>
    </row>
    <row r="363" spans="1:8" x14ac:dyDescent="0.2">
      <c r="A363" s="26">
        <f t="shared" si="26"/>
        <v>314</v>
      </c>
      <c r="B363" s="180"/>
      <c r="C363" s="27"/>
      <c r="D363" s="91" t="s">
        <v>329</v>
      </c>
      <c r="E363" s="92" t="s">
        <v>10</v>
      </c>
      <c r="F363" s="93">
        <v>12</v>
      </c>
      <c r="G363" s="30"/>
      <c r="H363" s="20">
        <f t="shared" si="29"/>
        <v>0</v>
      </c>
    </row>
    <row r="364" spans="1:8" x14ac:dyDescent="0.2">
      <c r="A364" s="26">
        <f t="shared" si="26"/>
        <v>315</v>
      </c>
      <c r="B364" s="180"/>
      <c r="C364" s="27"/>
      <c r="D364" s="91" t="s">
        <v>330</v>
      </c>
      <c r="E364" s="92" t="s">
        <v>10</v>
      </c>
      <c r="F364" s="93">
        <v>8</v>
      </c>
      <c r="G364" s="30"/>
      <c r="H364" s="20">
        <f t="shared" si="29"/>
        <v>0</v>
      </c>
    </row>
    <row r="365" spans="1:8" x14ac:dyDescent="0.2">
      <c r="A365" s="26">
        <f t="shared" si="26"/>
        <v>316</v>
      </c>
      <c r="B365" s="180"/>
      <c r="C365" s="27"/>
      <c r="D365" s="91" t="s">
        <v>331</v>
      </c>
      <c r="E365" s="92" t="s">
        <v>10</v>
      </c>
      <c r="F365" s="93">
        <v>3</v>
      </c>
      <c r="G365" s="30"/>
      <c r="H365" s="20">
        <f t="shared" si="29"/>
        <v>0</v>
      </c>
    </row>
    <row r="366" spans="1:8" x14ac:dyDescent="0.2">
      <c r="A366" s="26">
        <f t="shared" si="26"/>
        <v>317</v>
      </c>
      <c r="B366" s="180"/>
      <c r="C366" s="27"/>
      <c r="D366" s="91" t="s">
        <v>332</v>
      </c>
      <c r="E366" s="92" t="s">
        <v>10</v>
      </c>
      <c r="F366" s="93">
        <v>2</v>
      </c>
      <c r="G366" s="30"/>
      <c r="H366" s="20">
        <f t="shared" si="29"/>
        <v>0</v>
      </c>
    </row>
    <row r="367" spans="1:8" x14ac:dyDescent="0.2">
      <c r="A367" s="26">
        <f t="shared" si="26"/>
        <v>318</v>
      </c>
      <c r="B367" s="180"/>
      <c r="C367" s="27"/>
      <c r="D367" s="91" t="s">
        <v>333</v>
      </c>
      <c r="E367" s="92" t="s">
        <v>10</v>
      </c>
      <c r="F367" s="93">
        <v>2</v>
      </c>
      <c r="G367" s="30"/>
      <c r="H367" s="20">
        <f t="shared" si="29"/>
        <v>0</v>
      </c>
    </row>
    <row r="368" spans="1:8" ht="22.5" x14ac:dyDescent="0.2">
      <c r="A368" s="26">
        <f t="shared" si="26"/>
        <v>319</v>
      </c>
      <c r="B368" s="180"/>
      <c r="C368" s="27"/>
      <c r="D368" s="91" t="s">
        <v>334</v>
      </c>
      <c r="E368" s="92" t="s">
        <v>10</v>
      </c>
      <c r="F368" s="93">
        <v>1</v>
      </c>
      <c r="G368" s="30"/>
      <c r="H368" s="20">
        <f t="shared" si="29"/>
        <v>0</v>
      </c>
    </row>
    <row r="369" spans="1:8" x14ac:dyDescent="0.2">
      <c r="A369" s="26">
        <f t="shared" si="26"/>
        <v>320</v>
      </c>
      <c r="B369" s="180"/>
      <c r="C369" s="27"/>
      <c r="D369" s="91" t="s">
        <v>335</v>
      </c>
      <c r="E369" s="92" t="s">
        <v>10</v>
      </c>
      <c r="F369" s="93">
        <v>1</v>
      </c>
      <c r="G369" s="30"/>
      <c r="H369" s="20">
        <f t="shared" si="29"/>
        <v>0</v>
      </c>
    </row>
    <row r="370" spans="1:8" x14ac:dyDescent="0.2">
      <c r="A370" s="26">
        <f t="shared" si="26"/>
        <v>321</v>
      </c>
      <c r="B370" s="180"/>
      <c r="C370" s="27"/>
      <c r="D370" s="91" t="s">
        <v>336</v>
      </c>
      <c r="E370" s="92" t="s">
        <v>10</v>
      </c>
      <c r="F370" s="93">
        <v>2</v>
      </c>
      <c r="G370" s="30"/>
      <c r="H370" s="20">
        <f t="shared" si="29"/>
        <v>0</v>
      </c>
    </row>
    <row r="371" spans="1:8" x14ac:dyDescent="0.2">
      <c r="A371" s="26">
        <f t="shared" si="26"/>
        <v>322</v>
      </c>
      <c r="B371" s="180"/>
      <c r="C371" s="27"/>
      <c r="D371" s="91" t="s">
        <v>337</v>
      </c>
      <c r="E371" s="92" t="s">
        <v>10</v>
      </c>
      <c r="F371" s="93">
        <v>1</v>
      </c>
      <c r="G371" s="30"/>
      <c r="H371" s="20">
        <f t="shared" ref="H371:H372" si="30">F371*G371</f>
        <v>0</v>
      </c>
    </row>
    <row r="372" spans="1:8" x14ac:dyDescent="0.2">
      <c r="A372" s="26">
        <f t="shared" si="26"/>
        <v>323</v>
      </c>
      <c r="B372" s="180"/>
      <c r="C372" s="27"/>
      <c r="D372" s="91" t="s">
        <v>338</v>
      </c>
      <c r="E372" s="92" t="s">
        <v>10</v>
      </c>
      <c r="F372" s="93">
        <v>1</v>
      </c>
      <c r="G372" s="30"/>
      <c r="H372" s="20">
        <f t="shared" si="30"/>
        <v>0</v>
      </c>
    </row>
    <row r="373" spans="1:8" ht="24.95" customHeight="1" x14ac:dyDescent="0.2">
      <c r="A373" s="176" t="s">
        <v>340</v>
      </c>
      <c r="B373" s="177"/>
      <c r="C373" s="177"/>
      <c r="D373" s="177"/>
      <c r="E373" s="177"/>
      <c r="F373" s="177"/>
      <c r="G373" s="178"/>
      <c r="H373" s="15">
        <f>SUM(H334:H372)</f>
        <v>0</v>
      </c>
    </row>
    <row r="374" spans="1:8" x14ac:dyDescent="0.2">
      <c r="A374" s="56" t="s">
        <v>47</v>
      </c>
      <c r="B374" s="42"/>
      <c r="C374" s="84"/>
      <c r="D374" s="95" t="s">
        <v>341</v>
      </c>
      <c r="E374" s="96"/>
      <c r="F374" s="97"/>
      <c r="G374" s="31"/>
      <c r="H374" s="32"/>
    </row>
    <row r="375" spans="1:8" ht="22.5" customHeight="1" x14ac:dyDescent="0.2">
      <c r="A375" s="26">
        <f>A372+1</f>
        <v>324</v>
      </c>
      <c r="B375" s="86"/>
      <c r="C375" s="101"/>
      <c r="D375" s="102" t="s">
        <v>342</v>
      </c>
      <c r="E375" s="103" t="s">
        <v>10</v>
      </c>
      <c r="F375" s="104">
        <v>1</v>
      </c>
      <c r="G375" s="105"/>
      <c r="H375" s="20">
        <f t="shared" ref="H375" si="31">F375*G375</f>
        <v>0</v>
      </c>
    </row>
    <row r="376" spans="1:8" ht="22.5" customHeight="1" x14ac:dyDescent="0.2">
      <c r="A376" s="176" t="s">
        <v>343</v>
      </c>
      <c r="B376" s="177"/>
      <c r="C376" s="177"/>
      <c r="D376" s="177"/>
      <c r="E376" s="177"/>
      <c r="F376" s="177"/>
      <c r="G376" s="178"/>
      <c r="H376" s="15">
        <f>H375</f>
        <v>0</v>
      </c>
    </row>
    <row r="377" spans="1:8" x14ac:dyDescent="0.2">
      <c r="A377" s="56" t="s">
        <v>48</v>
      </c>
      <c r="B377" s="42"/>
      <c r="C377" s="28"/>
      <c r="D377" s="109" t="s">
        <v>72</v>
      </c>
      <c r="E377" s="110"/>
      <c r="F377" s="111"/>
      <c r="G377" s="112"/>
      <c r="H377" s="32"/>
    </row>
    <row r="378" spans="1:8" x14ac:dyDescent="0.2">
      <c r="A378" s="26">
        <f>A375+1</f>
        <v>325</v>
      </c>
      <c r="B378" s="180"/>
      <c r="C378" s="27"/>
      <c r="D378" s="91" t="s">
        <v>344</v>
      </c>
      <c r="E378" s="92" t="s">
        <v>16</v>
      </c>
      <c r="F378" s="93">
        <v>63.432000000000002</v>
      </c>
      <c r="G378" s="30"/>
      <c r="H378" s="20">
        <f t="shared" ref="H378:H386" si="32">F378*G378</f>
        <v>0</v>
      </c>
    </row>
    <row r="379" spans="1:8" ht="22.5" x14ac:dyDescent="0.2">
      <c r="A379" s="26">
        <f t="shared" ref="A379:A386" si="33">A378+1</f>
        <v>326</v>
      </c>
      <c r="B379" s="180"/>
      <c r="C379" s="27"/>
      <c r="D379" s="91" t="s">
        <v>345</v>
      </c>
      <c r="E379" s="92" t="s">
        <v>16</v>
      </c>
      <c r="F379" s="93">
        <v>177.98400000000001</v>
      </c>
      <c r="G379" s="30"/>
      <c r="H379" s="20">
        <f t="shared" si="32"/>
        <v>0</v>
      </c>
    </row>
    <row r="380" spans="1:8" ht="33.75" x14ac:dyDescent="0.2">
      <c r="A380" s="26">
        <f t="shared" si="33"/>
        <v>327</v>
      </c>
      <c r="B380" s="180"/>
      <c r="C380" s="27"/>
      <c r="D380" s="91" t="s">
        <v>346</v>
      </c>
      <c r="E380" s="92" t="s">
        <v>16</v>
      </c>
      <c r="F380" s="93">
        <v>168.40899999999999</v>
      </c>
      <c r="G380" s="30"/>
      <c r="H380" s="20">
        <f t="shared" si="32"/>
        <v>0</v>
      </c>
    </row>
    <row r="381" spans="1:8" x14ac:dyDescent="0.2">
      <c r="A381" s="26">
        <f t="shared" si="33"/>
        <v>328</v>
      </c>
      <c r="B381" s="180"/>
      <c r="C381" s="27"/>
      <c r="D381" s="91" t="s">
        <v>347</v>
      </c>
      <c r="E381" s="92" t="s">
        <v>9</v>
      </c>
      <c r="F381" s="93">
        <v>3.6</v>
      </c>
      <c r="G381" s="30"/>
      <c r="H381" s="20">
        <f t="shared" si="32"/>
        <v>0</v>
      </c>
    </row>
    <row r="382" spans="1:8" ht="33.75" x14ac:dyDescent="0.2">
      <c r="A382" s="26">
        <f t="shared" si="33"/>
        <v>329</v>
      </c>
      <c r="B382" s="180"/>
      <c r="C382" s="27"/>
      <c r="D382" s="91" t="s">
        <v>348</v>
      </c>
      <c r="E382" s="92" t="s">
        <v>16</v>
      </c>
      <c r="F382" s="93">
        <v>9.5749999999999993</v>
      </c>
      <c r="G382" s="30"/>
      <c r="H382" s="20">
        <f t="shared" si="32"/>
        <v>0</v>
      </c>
    </row>
    <row r="383" spans="1:8" ht="22.5" x14ac:dyDescent="0.2">
      <c r="A383" s="26">
        <f t="shared" si="33"/>
        <v>330</v>
      </c>
      <c r="B383" s="180"/>
      <c r="C383" s="27"/>
      <c r="D383" s="91" t="s">
        <v>349</v>
      </c>
      <c r="E383" s="92" t="s">
        <v>12</v>
      </c>
      <c r="F383" s="93">
        <v>3</v>
      </c>
      <c r="G383" s="30"/>
      <c r="H383" s="20">
        <f t="shared" si="32"/>
        <v>0</v>
      </c>
    </row>
    <row r="384" spans="1:8" ht="33.75" x14ac:dyDescent="0.2">
      <c r="A384" s="26">
        <f t="shared" si="33"/>
        <v>331</v>
      </c>
      <c r="B384" s="180"/>
      <c r="C384" s="27"/>
      <c r="D384" s="91" t="s">
        <v>350</v>
      </c>
      <c r="E384" s="92" t="s">
        <v>18</v>
      </c>
      <c r="F384" s="93">
        <v>0.96</v>
      </c>
      <c r="G384" s="30"/>
      <c r="H384" s="20">
        <f t="shared" si="32"/>
        <v>0</v>
      </c>
    </row>
    <row r="385" spans="1:8" ht="33.75" x14ac:dyDescent="0.2">
      <c r="A385" s="26">
        <f t="shared" si="33"/>
        <v>332</v>
      </c>
      <c r="B385" s="180"/>
      <c r="C385" s="27"/>
      <c r="D385" s="91" t="s">
        <v>351</v>
      </c>
      <c r="E385" s="92" t="s">
        <v>15</v>
      </c>
      <c r="F385" s="93">
        <v>6</v>
      </c>
      <c r="G385" s="30"/>
      <c r="H385" s="20">
        <f t="shared" si="32"/>
        <v>0</v>
      </c>
    </row>
    <row r="386" spans="1:8" x14ac:dyDescent="0.2">
      <c r="A386" s="26">
        <f t="shared" si="33"/>
        <v>333</v>
      </c>
      <c r="B386" s="180"/>
      <c r="C386" s="27"/>
      <c r="D386" s="91" t="s">
        <v>352</v>
      </c>
      <c r="E386" s="92" t="s">
        <v>15</v>
      </c>
      <c r="F386" s="93">
        <v>84</v>
      </c>
      <c r="G386" s="30"/>
      <c r="H386" s="20">
        <f t="shared" si="32"/>
        <v>0</v>
      </c>
    </row>
    <row r="387" spans="1:8" ht="12.75" customHeight="1" x14ac:dyDescent="0.2">
      <c r="A387" s="176" t="s">
        <v>353</v>
      </c>
      <c r="B387" s="177"/>
      <c r="C387" s="177"/>
      <c r="D387" s="177"/>
      <c r="E387" s="177"/>
      <c r="F387" s="177"/>
      <c r="G387" s="178"/>
      <c r="H387" s="15">
        <f>SUM(H378:H386)</f>
        <v>0</v>
      </c>
    </row>
    <row r="388" spans="1:8" x14ac:dyDescent="0.2">
      <c r="A388" s="56" t="s">
        <v>49</v>
      </c>
      <c r="B388" s="181"/>
      <c r="C388" s="59"/>
      <c r="D388" s="35" t="s">
        <v>73</v>
      </c>
      <c r="E388" s="29"/>
      <c r="F388" s="29"/>
      <c r="G388" s="31"/>
      <c r="H388" s="32"/>
    </row>
    <row r="389" spans="1:8" x14ac:dyDescent="0.2">
      <c r="A389" s="26">
        <f>A386+1</f>
        <v>334</v>
      </c>
      <c r="B389" s="181"/>
      <c r="C389" s="60"/>
      <c r="D389" s="91" t="s">
        <v>357</v>
      </c>
      <c r="E389" s="92" t="s">
        <v>16</v>
      </c>
      <c r="F389" s="93">
        <v>1166.0999999999999</v>
      </c>
      <c r="G389" s="27"/>
      <c r="H389" s="20">
        <f t="shared" ref="H389:H416" si="34">F389*G389</f>
        <v>0</v>
      </c>
    </row>
    <row r="390" spans="1:8" ht="22.5" x14ac:dyDescent="0.2">
      <c r="A390" s="26">
        <f t="shared" ref="A390:A416" si="35">A389+1</f>
        <v>335</v>
      </c>
      <c r="B390" s="181"/>
      <c r="C390" s="60"/>
      <c r="D390" s="91" t="s">
        <v>358</v>
      </c>
      <c r="E390" s="92" t="s">
        <v>9</v>
      </c>
      <c r="F390" s="93">
        <v>71</v>
      </c>
      <c r="G390" s="27"/>
      <c r="H390" s="20">
        <f t="shared" si="34"/>
        <v>0</v>
      </c>
    </row>
    <row r="391" spans="1:8" ht="22.5" x14ac:dyDescent="0.2">
      <c r="A391" s="26">
        <f t="shared" si="35"/>
        <v>336</v>
      </c>
      <c r="B391" s="181"/>
      <c r="C391" s="60"/>
      <c r="D391" s="91" t="s">
        <v>359</v>
      </c>
      <c r="E391" s="92" t="s">
        <v>9</v>
      </c>
      <c r="F391" s="93">
        <v>71</v>
      </c>
      <c r="G391" s="27"/>
      <c r="H391" s="20">
        <f t="shared" si="34"/>
        <v>0</v>
      </c>
    </row>
    <row r="392" spans="1:8" x14ac:dyDescent="0.2">
      <c r="A392" s="26">
        <f t="shared" si="35"/>
        <v>337</v>
      </c>
      <c r="B392" s="181"/>
      <c r="C392" s="60"/>
      <c r="D392" s="91" t="s">
        <v>360</v>
      </c>
      <c r="E392" s="92" t="s">
        <v>9</v>
      </c>
      <c r="F392" s="93">
        <v>71</v>
      </c>
      <c r="G392" s="27"/>
      <c r="H392" s="20">
        <f t="shared" si="34"/>
        <v>0</v>
      </c>
    </row>
    <row r="393" spans="1:8" ht="22.5" x14ac:dyDescent="0.2">
      <c r="A393" s="26">
        <f t="shared" si="35"/>
        <v>338</v>
      </c>
      <c r="B393" s="181"/>
      <c r="C393" s="60"/>
      <c r="D393" s="91" t="s">
        <v>361</v>
      </c>
      <c r="E393" s="92" t="s">
        <v>9</v>
      </c>
      <c r="F393" s="93">
        <v>78.099999999999994</v>
      </c>
      <c r="G393" s="27"/>
      <c r="H393" s="20">
        <f t="shared" si="34"/>
        <v>0</v>
      </c>
    </row>
    <row r="394" spans="1:8" x14ac:dyDescent="0.2">
      <c r="A394" s="26">
        <f t="shared" si="35"/>
        <v>339</v>
      </c>
      <c r="B394" s="181"/>
      <c r="C394" s="60"/>
      <c r="D394" s="91" t="s">
        <v>362</v>
      </c>
      <c r="E394" s="92" t="s">
        <v>12</v>
      </c>
      <c r="F394" s="93">
        <v>7</v>
      </c>
      <c r="G394" s="27"/>
      <c r="H394" s="20">
        <f t="shared" si="34"/>
        <v>0</v>
      </c>
    </row>
    <row r="395" spans="1:8" ht="33.75" x14ac:dyDescent="0.2">
      <c r="A395" s="26">
        <f t="shared" si="35"/>
        <v>340</v>
      </c>
      <c r="B395" s="181"/>
      <c r="C395" s="60"/>
      <c r="D395" s="91" t="s">
        <v>363</v>
      </c>
      <c r="E395" s="92" t="s">
        <v>9</v>
      </c>
      <c r="F395" s="93">
        <v>98</v>
      </c>
      <c r="G395" s="27"/>
      <c r="H395" s="20">
        <f t="shared" si="34"/>
        <v>0</v>
      </c>
    </row>
    <row r="396" spans="1:8" ht="45" x14ac:dyDescent="0.2">
      <c r="A396" s="26">
        <f t="shared" si="35"/>
        <v>341</v>
      </c>
      <c r="B396" s="181"/>
      <c r="C396" s="60"/>
      <c r="D396" s="91" t="s">
        <v>364</v>
      </c>
      <c r="E396" s="92" t="s">
        <v>16</v>
      </c>
      <c r="F396" s="93">
        <v>85.361000000000004</v>
      </c>
      <c r="G396" s="27"/>
      <c r="H396" s="20">
        <f t="shared" si="34"/>
        <v>0</v>
      </c>
    </row>
    <row r="397" spans="1:8" x14ac:dyDescent="0.2">
      <c r="A397" s="26">
        <f t="shared" si="35"/>
        <v>342</v>
      </c>
      <c r="B397" s="181"/>
      <c r="C397" s="60"/>
      <c r="D397" s="91" t="s">
        <v>365</v>
      </c>
      <c r="E397" s="92" t="s">
        <v>10</v>
      </c>
      <c r="F397" s="93">
        <v>1</v>
      </c>
      <c r="G397" s="27"/>
      <c r="H397" s="20">
        <f t="shared" si="34"/>
        <v>0</v>
      </c>
    </row>
    <row r="398" spans="1:8" x14ac:dyDescent="0.2">
      <c r="A398" s="26">
        <f t="shared" si="35"/>
        <v>343</v>
      </c>
      <c r="B398" s="181"/>
      <c r="C398" s="60"/>
      <c r="D398" s="91" t="s">
        <v>366</v>
      </c>
      <c r="E398" s="92" t="s">
        <v>16</v>
      </c>
      <c r="F398" s="93">
        <v>8</v>
      </c>
      <c r="G398" s="27"/>
      <c r="H398" s="20">
        <f t="shared" si="34"/>
        <v>0</v>
      </c>
    </row>
    <row r="399" spans="1:8" x14ac:dyDescent="0.2">
      <c r="A399" s="26">
        <f t="shared" si="35"/>
        <v>344</v>
      </c>
      <c r="B399" s="181"/>
      <c r="C399" s="60"/>
      <c r="D399" s="91" t="s">
        <v>367</v>
      </c>
      <c r="E399" s="92" t="s">
        <v>16</v>
      </c>
      <c r="F399" s="93">
        <v>1204.431</v>
      </c>
      <c r="G399" s="27"/>
      <c r="H399" s="20">
        <f t="shared" si="34"/>
        <v>0</v>
      </c>
    </row>
    <row r="400" spans="1:8" x14ac:dyDescent="0.2">
      <c r="A400" s="26">
        <f t="shared" si="35"/>
        <v>345</v>
      </c>
      <c r="B400" s="181"/>
      <c r="C400" s="60"/>
      <c r="D400" s="91" t="s">
        <v>368</v>
      </c>
      <c r="E400" s="92" t="s">
        <v>10</v>
      </c>
      <c r="F400" s="93">
        <v>1</v>
      </c>
      <c r="G400" s="27"/>
      <c r="H400" s="20">
        <f t="shared" si="34"/>
        <v>0</v>
      </c>
    </row>
    <row r="401" spans="1:8" ht="22.5" x14ac:dyDescent="0.2">
      <c r="A401" s="26">
        <f t="shared" si="35"/>
        <v>346</v>
      </c>
      <c r="B401" s="181"/>
      <c r="C401" s="60"/>
      <c r="D401" s="91" t="s">
        <v>369</v>
      </c>
      <c r="E401" s="92" t="s">
        <v>18</v>
      </c>
      <c r="F401" s="93">
        <v>25.609000000000002</v>
      </c>
      <c r="G401" s="27"/>
      <c r="H401" s="20">
        <f t="shared" si="34"/>
        <v>0</v>
      </c>
    </row>
    <row r="402" spans="1:8" x14ac:dyDescent="0.2">
      <c r="A402" s="26">
        <f t="shared" si="35"/>
        <v>347</v>
      </c>
      <c r="B402" s="181"/>
      <c r="C402" s="60"/>
      <c r="D402" s="91" t="s">
        <v>370</v>
      </c>
      <c r="E402" s="92" t="s">
        <v>18</v>
      </c>
      <c r="F402" s="93">
        <v>25.61</v>
      </c>
      <c r="G402" s="27"/>
      <c r="H402" s="20">
        <f t="shared" si="34"/>
        <v>0</v>
      </c>
    </row>
    <row r="403" spans="1:8" x14ac:dyDescent="0.2">
      <c r="A403" s="26">
        <f t="shared" si="35"/>
        <v>348</v>
      </c>
      <c r="B403" s="181"/>
      <c r="C403" s="60"/>
      <c r="D403" s="91" t="s">
        <v>371</v>
      </c>
      <c r="E403" s="92" t="s">
        <v>18</v>
      </c>
      <c r="F403" s="93">
        <v>25.61</v>
      </c>
      <c r="G403" s="27"/>
      <c r="H403" s="20">
        <f t="shared" si="34"/>
        <v>0</v>
      </c>
    </row>
    <row r="404" spans="1:8" x14ac:dyDescent="0.2">
      <c r="A404" s="26">
        <f t="shared" si="35"/>
        <v>349</v>
      </c>
      <c r="B404" s="181"/>
      <c r="C404" s="60"/>
      <c r="D404" s="91" t="s">
        <v>372</v>
      </c>
      <c r="E404" s="92" t="s">
        <v>10</v>
      </c>
      <c r="F404" s="93">
        <v>1</v>
      </c>
      <c r="G404" s="27"/>
      <c r="H404" s="20">
        <f t="shared" si="34"/>
        <v>0</v>
      </c>
    </row>
    <row r="405" spans="1:8" ht="33.75" x14ac:dyDescent="0.2">
      <c r="A405" s="26">
        <f t="shared" si="35"/>
        <v>350</v>
      </c>
      <c r="B405" s="181"/>
      <c r="C405" s="60"/>
      <c r="D405" s="91" t="s">
        <v>373</v>
      </c>
      <c r="E405" s="92" t="s">
        <v>16</v>
      </c>
      <c r="F405" s="93">
        <v>1204.43</v>
      </c>
      <c r="G405" s="27"/>
      <c r="H405" s="20">
        <f t="shared" si="34"/>
        <v>0</v>
      </c>
    </row>
    <row r="406" spans="1:8" x14ac:dyDescent="0.2">
      <c r="A406" s="26">
        <f t="shared" si="35"/>
        <v>351</v>
      </c>
      <c r="B406" s="181"/>
      <c r="C406" s="60"/>
      <c r="D406" s="91" t="s">
        <v>374</v>
      </c>
      <c r="E406" s="92" t="s">
        <v>16</v>
      </c>
      <c r="F406" s="93">
        <v>1204.43</v>
      </c>
      <c r="G406" s="27"/>
      <c r="H406" s="20">
        <f t="shared" si="34"/>
        <v>0</v>
      </c>
    </row>
    <row r="407" spans="1:8" ht="33.75" x14ac:dyDescent="0.2">
      <c r="A407" s="26">
        <f t="shared" si="35"/>
        <v>352</v>
      </c>
      <c r="B407" s="181"/>
      <c r="C407" s="60"/>
      <c r="D407" s="91" t="s">
        <v>375</v>
      </c>
      <c r="E407" s="92" t="s">
        <v>16</v>
      </c>
      <c r="F407" s="93">
        <v>1204.43</v>
      </c>
      <c r="G407" s="27"/>
      <c r="H407" s="20">
        <f t="shared" si="34"/>
        <v>0</v>
      </c>
    </row>
    <row r="408" spans="1:8" ht="22.5" x14ac:dyDescent="0.2">
      <c r="A408" s="26">
        <f t="shared" si="35"/>
        <v>353</v>
      </c>
      <c r="B408" s="181"/>
      <c r="C408" s="60"/>
      <c r="D408" s="91" t="s">
        <v>376</v>
      </c>
      <c r="E408" s="92" t="s">
        <v>16</v>
      </c>
      <c r="F408" s="93">
        <v>368.35</v>
      </c>
      <c r="G408" s="27"/>
      <c r="H408" s="20">
        <f t="shared" si="34"/>
        <v>0</v>
      </c>
    </row>
    <row r="409" spans="1:8" ht="22.5" x14ac:dyDescent="0.2">
      <c r="A409" s="26">
        <f t="shared" si="35"/>
        <v>354</v>
      </c>
      <c r="B409" s="181"/>
      <c r="C409" s="60"/>
      <c r="D409" s="91" t="s">
        <v>377</v>
      </c>
      <c r="E409" s="92" t="s">
        <v>16</v>
      </c>
      <c r="F409" s="93">
        <v>543.76599999999996</v>
      </c>
      <c r="G409" s="27"/>
      <c r="H409" s="20">
        <f t="shared" si="34"/>
        <v>0</v>
      </c>
    </row>
    <row r="410" spans="1:8" ht="22.5" x14ac:dyDescent="0.2">
      <c r="A410" s="26">
        <f t="shared" si="35"/>
        <v>355</v>
      </c>
      <c r="B410" s="181"/>
      <c r="C410" s="60"/>
      <c r="D410" s="91" t="s">
        <v>378</v>
      </c>
      <c r="E410" s="92" t="s">
        <v>16</v>
      </c>
      <c r="F410" s="93">
        <v>80.313999999999993</v>
      </c>
      <c r="G410" s="27"/>
      <c r="H410" s="20">
        <f t="shared" si="34"/>
        <v>0</v>
      </c>
    </row>
    <row r="411" spans="1:8" ht="22.5" x14ac:dyDescent="0.2">
      <c r="A411" s="26">
        <f t="shared" si="35"/>
        <v>356</v>
      </c>
      <c r="B411" s="181"/>
      <c r="C411" s="60"/>
      <c r="D411" s="91" t="s">
        <v>379</v>
      </c>
      <c r="E411" s="92" t="s">
        <v>9</v>
      </c>
      <c r="F411" s="93">
        <v>496.66</v>
      </c>
      <c r="G411" s="27"/>
      <c r="H411" s="20">
        <f t="shared" si="34"/>
        <v>0</v>
      </c>
    </row>
    <row r="412" spans="1:8" ht="22.5" x14ac:dyDescent="0.2">
      <c r="A412" s="26">
        <f t="shared" si="35"/>
        <v>357</v>
      </c>
      <c r="B412" s="181"/>
      <c r="C412" s="60"/>
      <c r="D412" s="91" t="s">
        <v>380</v>
      </c>
      <c r="E412" s="92" t="s">
        <v>16</v>
      </c>
      <c r="F412" s="93">
        <v>1204.43</v>
      </c>
      <c r="G412" s="27"/>
      <c r="H412" s="20">
        <f t="shared" si="34"/>
        <v>0</v>
      </c>
    </row>
    <row r="413" spans="1:8" ht="22.5" x14ac:dyDescent="0.2">
      <c r="A413" s="26">
        <f t="shared" si="35"/>
        <v>358</v>
      </c>
      <c r="B413" s="181"/>
      <c r="C413" s="60"/>
      <c r="D413" s="91" t="s">
        <v>381</v>
      </c>
      <c r="E413" s="92" t="s">
        <v>16</v>
      </c>
      <c r="F413" s="93">
        <v>89.846000000000004</v>
      </c>
      <c r="G413" s="27"/>
      <c r="H413" s="20">
        <f t="shared" si="34"/>
        <v>0</v>
      </c>
    </row>
    <row r="414" spans="1:8" ht="45" x14ac:dyDescent="0.2">
      <c r="A414" s="26">
        <f t="shared" si="35"/>
        <v>359</v>
      </c>
      <c r="B414" s="181"/>
      <c r="C414" s="60"/>
      <c r="D414" s="91" t="s">
        <v>382</v>
      </c>
      <c r="E414" s="92" t="s">
        <v>383</v>
      </c>
      <c r="F414" s="93">
        <v>98</v>
      </c>
      <c r="G414" s="27"/>
      <c r="H414" s="20">
        <f t="shared" si="34"/>
        <v>0</v>
      </c>
    </row>
    <row r="415" spans="1:8" x14ac:dyDescent="0.2">
      <c r="A415" s="26">
        <f t="shared" si="35"/>
        <v>360</v>
      </c>
      <c r="B415" s="181"/>
      <c r="C415" s="60"/>
      <c r="D415" s="91" t="s">
        <v>384</v>
      </c>
      <c r="E415" s="92" t="s">
        <v>16</v>
      </c>
      <c r="F415" s="93">
        <v>8.67</v>
      </c>
      <c r="G415" s="27"/>
      <c r="H415" s="20">
        <f t="shared" si="34"/>
        <v>0</v>
      </c>
    </row>
    <row r="416" spans="1:8" x14ac:dyDescent="0.2">
      <c r="A416" s="26">
        <f t="shared" si="35"/>
        <v>361</v>
      </c>
      <c r="B416" s="181"/>
      <c r="C416" s="60"/>
      <c r="D416" s="106" t="s">
        <v>385</v>
      </c>
      <c r="E416" s="107" t="s">
        <v>9</v>
      </c>
      <c r="F416" s="108">
        <v>4.9800000000000004</v>
      </c>
      <c r="G416" s="27"/>
      <c r="H416" s="20">
        <f t="shared" si="34"/>
        <v>0</v>
      </c>
    </row>
    <row r="417" spans="1:8" ht="12.75" customHeight="1" x14ac:dyDescent="0.2">
      <c r="A417" s="176" t="s">
        <v>356</v>
      </c>
      <c r="B417" s="177"/>
      <c r="C417" s="177"/>
      <c r="D417" s="177"/>
      <c r="E417" s="177"/>
      <c r="F417" s="177"/>
      <c r="G417" s="178"/>
      <c r="H417" s="15">
        <f>SUM(H389:H416)</f>
        <v>0</v>
      </c>
    </row>
    <row r="418" spans="1:8" ht="12.75" customHeight="1" x14ac:dyDescent="0.2">
      <c r="A418" s="176" t="s">
        <v>354</v>
      </c>
      <c r="B418" s="177"/>
      <c r="C418" s="177"/>
      <c r="D418" s="177"/>
      <c r="E418" s="177"/>
      <c r="F418" s="177"/>
      <c r="G418" s="178"/>
      <c r="H418" s="15">
        <f>H59+H170+H235+H312+H332+H373+H376+H387+H417</f>
        <v>0</v>
      </c>
    </row>
    <row r="419" spans="1:8" x14ac:dyDescent="0.2">
      <c r="A419" s="66" t="s">
        <v>7</v>
      </c>
      <c r="B419" s="13"/>
      <c r="C419" s="22"/>
      <c r="D419" s="23"/>
      <c r="E419" s="17"/>
      <c r="F419" s="16"/>
      <c r="G419" s="14"/>
      <c r="H419" s="19"/>
    </row>
  </sheetData>
  <mergeCells count="25">
    <mergeCell ref="A1:C1"/>
    <mergeCell ref="B8:B58"/>
    <mergeCell ref="B61:B169"/>
    <mergeCell ref="A2:H2"/>
    <mergeCell ref="A3:H3"/>
    <mergeCell ref="A4:H4"/>
    <mergeCell ref="F1:H1"/>
    <mergeCell ref="D1:E1"/>
    <mergeCell ref="A5:H5"/>
    <mergeCell ref="A59:G59"/>
    <mergeCell ref="A417:G417"/>
    <mergeCell ref="A418:G418"/>
    <mergeCell ref="A170:G170"/>
    <mergeCell ref="A387:G387"/>
    <mergeCell ref="A376:G376"/>
    <mergeCell ref="B172:B234"/>
    <mergeCell ref="B237:B311"/>
    <mergeCell ref="B314:B331"/>
    <mergeCell ref="B334:B372"/>
    <mergeCell ref="B378:B386"/>
    <mergeCell ref="A235:G235"/>
    <mergeCell ref="A312:G312"/>
    <mergeCell ref="A373:G373"/>
    <mergeCell ref="A332:G332"/>
    <mergeCell ref="B388:B416"/>
  </mergeCells>
  <pageMargins left="0.62992125984251968" right="0.2362204724409449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workbookViewId="0">
      <selection activeCell="F1" sqref="F1:H1"/>
    </sheetView>
  </sheetViews>
  <sheetFormatPr defaultRowHeight="12.75" x14ac:dyDescent="0.2"/>
  <cols>
    <col min="2" max="2" width="9.7109375" customWidth="1"/>
    <col min="3" max="3" width="12.7109375" customWidth="1"/>
    <col min="4" max="4" width="25.7109375" customWidth="1"/>
    <col min="8" max="8" width="10.85546875" customWidth="1"/>
  </cols>
  <sheetData>
    <row r="1" spans="1:8" x14ac:dyDescent="0.2">
      <c r="A1" s="182" t="s">
        <v>85</v>
      </c>
      <c r="B1" s="183"/>
      <c r="C1" s="183"/>
      <c r="D1" s="194"/>
      <c r="E1" s="194"/>
      <c r="F1" s="192" t="s">
        <v>864</v>
      </c>
      <c r="G1" s="193"/>
      <c r="H1" s="193"/>
    </row>
    <row r="2" spans="1:8" ht="15.75" x14ac:dyDescent="0.2">
      <c r="A2" s="169" t="s">
        <v>53</v>
      </c>
      <c r="B2" s="188"/>
      <c r="C2" s="188"/>
      <c r="D2" s="188"/>
      <c r="E2" s="188"/>
      <c r="F2" s="188"/>
      <c r="G2" s="189"/>
      <c r="H2" s="189"/>
    </row>
    <row r="3" spans="1:8" ht="31.5" customHeight="1" x14ac:dyDescent="0.25">
      <c r="A3" s="169" t="s">
        <v>861</v>
      </c>
      <c r="B3" s="169"/>
      <c r="C3" s="169"/>
      <c r="D3" s="169"/>
      <c r="E3" s="169"/>
      <c r="F3" s="169"/>
      <c r="G3" s="190"/>
      <c r="H3" s="190"/>
    </row>
    <row r="4" spans="1:8" ht="15.75" customHeight="1" x14ac:dyDescent="0.2">
      <c r="A4" s="191"/>
      <c r="B4" s="191"/>
      <c r="C4" s="191"/>
      <c r="D4" s="191"/>
      <c r="E4" s="191"/>
      <c r="F4" s="191"/>
      <c r="G4" s="191"/>
      <c r="H4" s="191"/>
    </row>
    <row r="5" spans="1:8" ht="12.75" customHeight="1" x14ac:dyDescent="0.2">
      <c r="A5" s="198" t="s">
        <v>86</v>
      </c>
      <c r="B5" s="199"/>
      <c r="C5" s="199"/>
      <c r="D5" s="199"/>
      <c r="E5" s="199"/>
      <c r="F5" s="199"/>
      <c r="G5" s="199"/>
      <c r="H5" s="200"/>
    </row>
    <row r="6" spans="1:8" ht="33.75" x14ac:dyDescent="0.2">
      <c r="A6" s="7" t="s">
        <v>19</v>
      </c>
      <c r="B6" s="6" t="s">
        <v>11</v>
      </c>
      <c r="C6" s="6" t="s">
        <v>20</v>
      </c>
      <c r="D6" s="6" t="s">
        <v>4</v>
      </c>
      <c r="E6" s="6" t="s">
        <v>5</v>
      </c>
      <c r="F6" s="6" t="s">
        <v>6</v>
      </c>
      <c r="G6" s="6" t="s">
        <v>8</v>
      </c>
      <c r="H6" s="6" t="s">
        <v>63</v>
      </c>
    </row>
    <row r="7" spans="1:8" ht="22.5" x14ac:dyDescent="0.2">
      <c r="A7" s="38"/>
      <c r="B7" s="39"/>
      <c r="C7" s="115" t="s">
        <v>386</v>
      </c>
      <c r="D7" s="109" t="s">
        <v>387</v>
      </c>
      <c r="E7" s="110"/>
      <c r="F7" s="111"/>
      <c r="G7" s="39"/>
      <c r="H7" s="39"/>
    </row>
    <row r="8" spans="1:8" x14ac:dyDescent="0.2">
      <c r="A8" s="43"/>
      <c r="B8" s="184"/>
      <c r="C8" s="115" t="s">
        <v>386</v>
      </c>
      <c r="D8" s="109" t="s">
        <v>388</v>
      </c>
      <c r="E8" s="110"/>
      <c r="F8" s="111"/>
      <c r="G8" s="33"/>
      <c r="H8" s="33"/>
    </row>
    <row r="9" spans="1:8" ht="45" x14ac:dyDescent="0.2">
      <c r="A9" s="36" t="s">
        <v>34</v>
      </c>
      <c r="B9" s="201"/>
      <c r="C9" s="113" t="s">
        <v>389</v>
      </c>
      <c r="D9" s="91" t="s">
        <v>390</v>
      </c>
      <c r="E9" s="92" t="s">
        <v>391</v>
      </c>
      <c r="F9" s="93">
        <v>29</v>
      </c>
      <c r="G9" s="37"/>
      <c r="H9" s="20">
        <f>F9*G9</f>
        <v>0</v>
      </c>
    </row>
    <row r="10" spans="1:8" ht="56.25" x14ac:dyDescent="0.2">
      <c r="A10" s="36">
        <f>A9+1</f>
        <v>2</v>
      </c>
      <c r="B10" s="201"/>
      <c r="C10" s="113" t="s">
        <v>389</v>
      </c>
      <c r="D10" s="91" t="s">
        <v>392</v>
      </c>
      <c r="E10" s="92" t="s">
        <v>391</v>
      </c>
      <c r="F10" s="93">
        <v>58</v>
      </c>
      <c r="G10" s="37"/>
      <c r="H10" s="20">
        <f t="shared" ref="H10:H88" si="0">F10*G10</f>
        <v>0</v>
      </c>
    </row>
    <row r="11" spans="1:8" ht="33.75" x14ac:dyDescent="0.2">
      <c r="A11" s="36">
        <f t="shared" ref="A11:A35" si="1">A10+1</f>
        <v>3</v>
      </c>
      <c r="B11" s="201"/>
      <c r="C11" s="113" t="s">
        <v>389</v>
      </c>
      <c r="D11" s="91" t="s">
        <v>393</v>
      </c>
      <c r="E11" s="92" t="s">
        <v>394</v>
      </c>
      <c r="F11" s="93">
        <v>29</v>
      </c>
      <c r="G11" s="37"/>
      <c r="H11" s="20">
        <f t="shared" si="0"/>
        <v>0</v>
      </c>
    </row>
    <row r="12" spans="1:8" ht="45" x14ac:dyDescent="0.2">
      <c r="A12" s="36">
        <f t="shared" si="1"/>
        <v>4</v>
      </c>
      <c r="B12" s="201"/>
      <c r="C12" s="113" t="s">
        <v>389</v>
      </c>
      <c r="D12" s="91" t="s">
        <v>395</v>
      </c>
      <c r="E12" s="92" t="s">
        <v>15</v>
      </c>
      <c r="F12" s="93">
        <v>29</v>
      </c>
      <c r="G12" s="37"/>
      <c r="H12" s="20">
        <f t="shared" si="0"/>
        <v>0</v>
      </c>
    </row>
    <row r="13" spans="1:8" ht="56.25" x14ac:dyDescent="0.2">
      <c r="A13" s="36">
        <f t="shared" si="1"/>
        <v>5</v>
      </c>
      <c r="B13" s="201"/>
      <c r="C13" s="113" t="s">
        <v>389</v>
      </c>
      <c r="D13" s="91" t="s">
        <v>396</v>
      </c>
      <c r="E13" s="92" t="s">
        <v>9</v>
      </c>
      <c r="F13" s="93">
        <v>1120</v>
      </c>
      <c r="G13" s="11"/>
      <c r="H13" s="20">
        <f t="shared" si="0"/>
        <v>0</v>
      </c>
    </row>
    <row r="14" spans="1:8" ht="33.75" x14ac:dyDescent="0.2">
      <c r="A14" s="36">
        <f t="shared" si="1"/>
        <v>6</v>
      </c>
      <c r="B14" s="201"/>
      <c r="C14" s="113" t="s">
        <v>389</v>
      </c>
      <c r="D14" s="91" t="s">
        <v>397</v>
      </c>
      <c r="E14" s="92" t="s">
        <v>15</v>
      </c>
      <c r="F14" s="93">
        <v>870</v>
      </c>
      <c r="G14" s="11"/>
      <c r="H14" s="20">
        <f t="shared" si="0"/>
        <v>0</v>
      </c>
    </row>
    <row r="15" spans="1:8" ht="56.25" x14ac:dyDescent="0.2">
      <c r="A15" s="36">
        <f t="shared" si="1"/>
        <v>7</v>
      </c>
      <c r="B15" s="201"/>
      <c r="C15" s="113" t="s">
        <v>389</v>
      </c>
      <c r="D15" s="91" t="s">
        <v>398</v>
      </c>
      <c r="E15" s="92" t="s">
        <v>9</v>
      </c>
      <c r="F15" s="93">
        <v>295</v>
      </c>
      <c r="G15" s="11"/>
      <c r="H15" s="20">
        <f t="shared" si="0"/>
        <v>0</v>
      </c>
    </row>
    <row r="16" spans="1:8" ht="67.5" x14ac:dyDescent="0.2">
      <c r="A16" s="36">
        <f t="shared" si="1"/>
        <v>8</v>
      </c>
      <c r="B16" s="201"/>
      <c r="C16" s="113" t="s">
        <v>389</v>
      </c>
      <c r="D16" s="91" t="s">
        <v>399</v>
      </c>
      <c r="E16" s="92" t="s">
        <v>9</v>
      </c>
      <c r="F16" s="93">
        <v>290</v>
      </c>
      <c r="G16" s="11"/>
      <c r="H16" s="20">
        <f t="shared" si="0"/>
        <v>0</v>
      </c>
    </row>
    <row r="17" spans="1:8" x14ac:dyDescent="0.2">
      <c r="A17" s="75"/>
      <c r="B17" s="201"/>
      <c r="C17" s="115" t="s">
        <v>386</v>
      </c>
      <c r="D17" s="109" t="s">
        <v>400</v>
      </c>
      <c r="E17" s="110"/>
      <c r="F17" s="111"/>
      <c r="G17" s="76"/>
      <c r="H17" s="77"/>
    </row>
    <row r="18" spans="1:8" ht="56.25" x14ac:dyDescent="0.2">
      <c r="A18" s="36">
        <f>A16+1</f>
        <v>9</v>
      </c>
      <c r="B18" s="201"/>
      <c r="C18" s="113" t="s">
        <v>389</v>
      </c>
      <c r="D18" s="91" t="s">
        <v>401</v>
      </c>
      <c r="E18" s="92" t="s">
        <v>15</v>
      </c>
      <c r="F18" s="93">
        <v>79</v>
      </c>
      <c r="G18" s="11"/>
      <c r="H18" s="20">
        <f t="shared" si="0"/>
        <v>0</v>
      </c>
    </row>
    <row r="19" spans="1:8" ht="78.75" x14ac:dyDescent="0.2">
      <c r="A19" s="36">
        <f t="shared" si="1"/>
        <v>10</v>
      </c>
      <c r="B19" s="201"/>
      <c r="C19" s="113" t="s">
        <v>389</v>
      </c>
      <c r="D19" s="91" t="s">
        <v>402</v>
      </c>
      <c r="E19" s="92" t="s">
        <v>15</v>
      </c>
      <c r="F19" s="93">
        <v>77</v>
      </c>
      <c r="G19" s="11"/>
      <c r="H19" s="20">
        <f t="shared" si="0"/>
        <v>0</v>
      </c>
    </row>
    <row r="20" spans="1:8" ht="67.5" x14ac:dyDescent="0.2">
      <c r="A20" s="36">
        <f t="shared" si="1"/>
        <v>11</v>
      </c>
      <c r="B20" s="201"/>
      <c r="C20" s="113" t="s">
        <v>389</v>
      </c>
      <c r="D20" s="91" t="s">
        <v>403</v>
      </c>
      <c r="E20" s="92" t="s">
        <v>15</v>
      </c>
      <c r="F20" s="93">
        <v>2</v>
      </c>
      <c r="G20" s="11"/>
      <c r="H20" s="20">
        <f t="shared" si="0"/>
        <v>0</v>
      </c>
    </row>
    <row r="21" spans="1:8" ht="45" x14ac:dyDescent="0.2">
      <c r="A21" s="36">
        <f t="shared" si="1"/>
        <v>12</v>
      </c>
      <c r="B21" s="201"/>
      <c r="C21" s="113" t="s">
        <v>389</v>
      </c>
      <c r="D21" s="91" t="s">
        <v>404</v>
      </c>
      <c r="E21" s="92" t="s">
        <v>15</v>
      </c>
      <c r="F21" s="93">
        <v>11</v>
      </c>
      <c r="G21" s="81"/>
      <c r="H21" s="79">
        <f t="shared" si="0"/>
        <v>0</v>
      </c>
    </row>
    <row r="22" spans="1:8" ht="78.75" x14ac:dyDescent="0.2">
      <c r="A22" s="36">
        <f t="shared" si="1"/>
        <v>13</v>
      </c>
      <c r="B22" s="201"/>
      <c r="C22" s="113" t="s">
        <v>389</v>
      </c>
      <c r="D22" s="91" t="s">
        <v>405</v>
      </c>
      <c r="E22" s="92" t="s">
        <v>15</v>
      </c>
      <c r="F22" s="93">
        <v>11</v>
      </c>
      <c r="G22" s="11"/>
      <c r="H22" s="20">
        <f t="shared" si="0"/>
        <v>0</v>
      </c>
    </row>
    <row r="23" spans="1:8" ht="78.75" x14ac:dyDescent="0.2">
      <c r="A23" s="36">
        <f t="shared" si="1"/>
        <v>14</v>
      </c>
      <c r="B23" s="201"/>
      <c r="C23" s="113" t="s">
        <v>389</v>
      </c>
      <c r="D23" s="91" t="s">
        <v>406</v>
      </c>
      <c r="E23" s="92" t="s">
        <v>15</v>
      </c>
      <c r="F23" s="93">
        <v>2</v>
      </c>
      <c r="G23" s="11"/>
      <c r="H23" s="20">
        <f t="shared" si="0"/>
        <v>0</v>
      </c>
    </row>
    <row r="24" spans="1:8" ht="67.5" x14ac:dyDescent="0.2">
      <c r="A24" s="36">
        <f t="shared" si="1"/>
        <v>15</v>
      </c>
      <c r="B24" s="201"/>
      <c r="C24" s="113" t="s">
        <v>389</v>
      </c>
      <c r="D24" s="91" t="s">
        <v>407</v>
      </c>
      <c r="E24" s="92" t="s">
        <v>15</v>
      </c>
      <c r="F24" s="93">
        <v>8</v>
      </c>
      <c r="G24" s="11"/>
      <c r="H24" s="20">
        <f t="shared" si="0"/>
        <v>0</v>
      </c>
    </row>
    <row r="25" spans="1:8" ht="78.75" x14ac:dyDescent="0.2">
      <c r="A25" s="36">
        <f t="shared" si="1"/>
        <v>16</v>
      </c>
      <c r="B25" s="201"/>
      <c r="C25" s="113" t="s">
        <v>389</v>
      </c>
      <c r="D25" s="91" t="s">
        <v>408</v>
      </c>
      <c r="E25" s="92" t="s">
        <v>15</v>
      </c>
      <c r="F25" s="93">
        <v>7</v>
      </c>
      <c r="G25" s="11"/>
      <c r="H25" s="20">
        <f t="shared" si="0"/>
        <v>0</v>
      </c>
    </row>
    <row r="26" spans="1:8" ht="67.5" x14ac:dyDescent="0.2">
      <c r="A26" s="36">
        <f t="shared" si="1"/>
        <v>17</v>
      </c>
      <c r="B26" s="201"/>
      <c r="C26" s="113" t="s">
        <v>389</v>
      </c>
      <c r="D26" s="91" t="s">
        <v>409</v>
      </c>
      <c r="E26" s="92" t="s">
        <v>15</v>
      </c>
      <c r="F26" s="93">
        <v>1</v>
      </c>
      <c r="G26" s="11"/>
      <c r="H26" s="20">
        <f t="shared" si="0"/>
        <v>0</v>
      </c>
    </row>
    <row r="27" spans="1:8" ht="45" x14ac:dyDescent="0.2">
      <c r="A27" s="36">
        <f t="shared" si="1"/>
        <v>18</v>
      </c>
      <c r="B27" s="201"/>
      <c r="C27" s="113" t="s">
        <v>389</v>
      </c>
      <c r="D27" s="91" t="s">
        <v>410</v>
      </c>
      <c r="E27" s="92" t="s">
        <v>411</v>
      </c>
      <c r="F27" s="93">
        <v>200</v>
      </c>
      <c r="G27" s="11"/>
      <c r="H27" s="20">
        <f t="shared" si="0"/>
        <v>0</v>
      </c>
    </row>
    <row r="28" spans="1:8" ht="45" x14ac:dyDescent="0.2">
      <c r="A28" s="36">
        <f t="shared" si="1"/>
        <v>19</v>
      </c>
      <c r="B28" s="201"/>
      <c r="C28" s="113" t="s">
        <v>389</v>
      </c>
      <c r="D28" s="91" t="s">
        <v>412</v>
      </c>
      <c r="E28" s="92" t="s">
        <v>15</v>
      </c>
      <c r="F28" s="93">
        <v>1</v>
      </c>
      <c r="G28" s="11"/>
      <c r="H28" s="20">
        <f t="shared" si="0"/>
        <v>0</v>
      </c>
    </row>
    <row r="29" spans="1:8" x14ac:dyDescent="0.2">
      <c r="A29" s="75"/>
      <c r="B29" s="201"/>
      <c r="C29" s="115" t="s">
        <v>386</v>
      </c>
      <c r="D29" s="109" t="s">
        <v>413</v>
      </c>
      <c r="E29" s="110"/>
      <c r="F29" s="111"/>
      <c r="G29" s="76"/>
      <c r="H29" s="77"/>
    </row>
    <row r="30" spans="1:8" ht="90" x14ac:dyDescent="0.2">
      <c r="A30" s="36">
        <f>A28+1</f>
        <v>20</v>
      </c>
      <c r="B30" s="201"/>
      <c r="C30" s="113" t="s">
        <v>389</v>
      </c>
      <c r="D30" s="91" t="s">
        <v>414</v>
      </c>
      <c r="E30" s="92" t="s">
        <v>15</v>
      </c>
      <c r="F30" s="93">
        <v>1</v>
      </c>
      <c r="G30" s="11"/>
      <c r="H30" s="20">
        <f t="shared" si="0"/>
        <v>0</v>
      </c>
    </row>
    <row r="31" spans="1:8" ht="33.75" x14ac:dyDescent="0.2">
      <c r="A31" s="36">
        <f t="shared" si="1"/>
        <v>21</v>
      </c>
      <c r="B31" s="201"/>
      <c r="C31" s="113" t="s">
        <v>389</v>
      </c>
      <c r="D31" s="91" t="s">
        <v>415</v>
      </c>
      <c r="E31" s="92" t="s">
        <v>15</v>
      </c>
      <c r="F31" s="93">
        <v>2</v>
      </c>
      <c r="G31" s="11"/>
      <c r="H31" s="20">
        <f t="shared" si="0"/>
        <v>0</v>
      </c>
    </row>
    <row r="32" spans="1:8" ht="45" x14ac:dyDescent="0.2">
      <c r="A32" s="75"/>
      <c r="B32" s="201"/>
      <c r="C32" s="115" t="s">
        <v>386</v>
      </c>
      <c r="D32" s="109" t="s">
        <v>416</v>
      </c>
      <c r="E32" s="110"/>
      <c r="F32" s="111"/>
      <c r="G32" s="76"/>
      <c r="H32" s="77"/>
    </row>
    <row r="33" spans="1:8" ht="22.5" x14ac:dyDescent="0.2">
      <c r="A33" s="36">
        <f>A31+1</f>
        <v>22</v>
      </c>
      <c r="B33" s="201"/>
      <c r="C33" s="113" t="s">
        <v>389</v>
      </c>
      <c r="D33" s="91" t="s">
        <v>417</v>
      </c>
      <c r="E33" s="92" t="s">
        <v>15</v>
      </c>
      <c r="F33" s="93">
        <v>3</v>
      </c>
      <c r="G33" s="11"/>
      <c r="H33" s="20">
        <f t="shared" si="0"/>
        <v>0</v>
      </c>
    </row>
    <row r="34" spans="1:8" ht="67.5" x14ac:dyDescent="0.2">
      <c r="A34" s="36">
        <f>A31+1</f>
        <v>22</v>
      </c>
      <c r="B34" s="201"/>
      <c r="C34" s="113" t="s">
        <v>389</v>
      </c>
      <c r="D34" s="91" t="s">
        <v>418</v>
      </c>
      <c r="E34" s="92" t="s">
        <v>419</v>
      </c>
      <c r="F34" s="93">
        <v>184</v>
      </c>
      <c r="G34" s="11"/>
      <c r="H34" s="20">
        <f t="shared" si="0"/>
        <v>0</v>
      </c>
    </row>
    <row r="35" spans="1:8" ht="33.75" x14ac:dyDescent="0.2">
      <c r="A35" s="36">
        <f t="shared" si="1"/>
        <v>23</v>
      </c>
      <c r="B35" s="201"/>
      <c r="C35" s="113" t="s">
        <v>389</v>
      </c>
      <c r="D35" s="91" t="s">
        <v>420</v>
      </c>
      <c r="E35" s="92" t="s">
        <v>421</v>
      </c>
      <c r="F35" s="93">
        <v>920</v>
      </c>
      <c r="G35" s="11"/>
      <c r="H35" s="20">
        <f t="shared" si="0"/>
        <v>0</v>
      </c>
    </row>
    <row r="36" spans="1:8" ht="33.75" x14ac:dyDescent="0.2">
      <c r="A36" s="75"/>
      <c r="B36" s="201"/>
      <c r="C36" s="115" t="s">
        <v>386</v>
      </c>
      <c r="D36" s="109" t="s">
        <v>422</v>
      </c>
      <c r="E36" s="110"/>
      <c r="F36" s="111"/>
      <c r="G36" s="76"/>
      <c r="H36" s="77"/>
    </row>
    <row r="37" spans="1:8" x14ac:dyDescent="0.2">
      <c r="A37" s="75"/>
      <c r="B37" s="201"/>
      <c r="C37" s="115" t="s">
        <v>386</v>
      </c>
      <c r="D37" s="109" t="s">
        <v>388</v>
      </c>
      <c r="E37" s="110"/>
      <c r="F37" s="111"/>
      <c r="G37" s="76"/>
      <c r="H37" s="77"/>
    </row>
    <row r="38" spans="1:8" ht="45" x14ac:dyDescent="0.2">
      <c r="A38" s="36">
        <f>A35+1</f>
        <v>24</v>
      </c>
      <c r="B38" s="201"/>
      <c r="C38" s="113" t="s">
        <v>389</v>
      </c>
      <c r="D38" s="91" t="s">
        <v>423</v>
      </c>
      <c r="E38" s="92" t="s">
        <v>391</v>
      </c>
      <c r="F38" s="93">
        <v>4</v>
      </c>
      <c r="G38" s="11"/>
      <c r="H38" s="20">
        <f t="shared" si="0"/>
        <v>0</v>
      </c>
    </row>
    <row r="39" spans="1:8" ht="67.5" x14ac:dyDescent="0.2">
      <c r="A39" s="36">
        <f t="shared" ref="A39:A41" si="2">A38+1</f>
        <v>25</v>
      </c>
      <c r="B39" s="201"/>
      <c r="C39" s="113" t="s">
        <v>389</v>
      </c>
      <c r="D39" s="91" t="s">
        <v>424</v>
      </c>
      <c r="E39" s="92" t="s">
        <v>9</v>
      </c>
      <c r="F39" s="93">
        <v>20</v>
      </c>
      <c r="G39" s="11"/>
      <c r="H39" s="20">
        <f t="shared" si="0"/>
        <v>0</v>
      </c>
    </row>
    <row r="40" spans="1:8" ht="67.5" x14ac:dyDescent="0.2">
      <c r="A40" s="36">
        <f t="shared" si="2"/>
        <v>26</v>
      </c>
      <c r="B40" s="201"/>
      <c r="C40" s="113" t="s">
        <v>389</v>
      </c>
      <c r="D40" s="91" t="s">
        <v>425</v>
      </c>
      <c r="E40" s="92" t="s">
        <v>9</v>
      </c>
      <c r="F40" s="93">
        <v>40</v>
      </c>
      <c r="G40" s="11"/>
      <c r="H40" s="20">
        <f t="shared" si="0"/>
        <v>0</v>
      </c>
    </row>
    <row r="41" spans="1:8" ht="67.5" x14ac:dyDescent="0.2">
      <c r="A41" s="36">
        <f t="shared" si="2"/>
        <v>27</v>
      </c>
      <c r="B41" s="201"/>
      <c r="C41" s="113" t="s">
        <v>389</v>
      </c>
      <c r="D41" s="91" t="s">
        <v>426</v>
      </c>
      <c r="E41" s="92" t="s">
        <v>9</v>
      </c>
      <c r="F41" s="93">
        <v>10</v>
      </c>
      <c r="G41" s="11"/>
      <c r="H41" s="20">
        <f t="shared" si="0"/>
        <v>0</v>
      </c>
    </row>
    <row r="42" spans="1:8" x14ac:dyDescent="0.2">
      <c r="A42" s="75"/>
      <c r="B42" s="201"/>
      <c r="C42" s="115" t="s">
        <v>386</v>
      </c>
      <c r="D42" s="109" t="s">
        <v>427</v>
      </c>
      <c r="E42" s="110"/>
      <c r="F42" s="111"/>
      <c r="G42" s="76"/>
      <c r="H42" s="77"/>
    </row>
    <row r="43" spans="1:8" ht="33.75" x14ac:dyDescent="0.2">
      <c r="A43" s="36">
        <f t="shared" ref="A43:A52" si="3">A42+1</f>
        <v>1</v>
      </c>
      <c r="B43" s="201"/>
      <c r="C43" s="113" t="s">
        <v>389</v>
      </c>
      <c r="D43" s="91" t="s">
        <v>428</v>
      </c>
      <c r="E43" s="92" t="s">
        <v>15</v>
      </c>
      <c r="F43" s="93">
        <v>1</v>
      </c>
      <c r="G43" s="11"/>
      <c r="H43" s="20">
        <f t="shared" si="0"/>
        <v>0</v>
      </c>
    </row>
    <row r="44" spans="1:8" ht="45" x14ac:dyDescent="0.2">
      <c r="A44" s="36">
        <f t="shared" si="3"/>
        <v>2</v>
      </c>
      <c r="B44" s="201"/>
      <c r="C44" s="113" t="s">
        <v>389</v>
      </c>
      <c r="D44" s="91" t="s">
        <v>429</v>
      </c>
      <c r="E44" s="92" t="s">
        <v>15</v>
      </c>
      <c r="F44" s="93">
        <v>3</v>
      </c>
      <c r="G44" s="11"/>
      <c r="H44" s="20">
        <f t="shared" si="0"/>
        <v>0</v>
      </c>
    </row>
    <row r="45" spans="1:8" ht="67.5" x14ac:dyDescent="0.2">
      <c r="A45" s="36">
        <f t="shared" si="3"/>
        <v>3</v>
      </c>
      <c r="B45" s="201"/>
      <c r="C45" s="113" t="s">
        <v>389</v>
      </c>
      <c r="D45" s="91" t="s">
        <v>430</v>
      </c>
      <c r="E45" s="92" t="s">
        <v>15</v>
      </c>
      <c r="F45" s="93">
        <v>3</v>
      </c>
      <c r="G45" s="11"/>
      <c r="H45" s="20">
        <f t="shared" si="0"/>
        <v>0</v>
      </c>
    </row>
    <row r="46" spans="1:8" ht="56.25" x14ac:dyDescent="0.2">
      <c r="A46" s="36">
        <f t="shared" si="3"/>
        <v>4</v>
      </c>
      <c r="B46" s="201"/>
      <c r="C46" s="113" t="s">
        <v>389</v>
      </c>
      <c r="D46" s="91" t="s">
        <v>431</v>
      </c>
      <c r="E46" s="92" t="s">
        <v>15</v>
      </c>
      <c r="F46" s="93">
        <v>1</v>
      </c>
      <c r="G46" s="11"/>
      <c r="H46" s="20">
        <f t="shared" si="0"/>
        <v>0</v>
      </c>
    </row>
    <row r="47" spans="1:8" ht="67.5" x14ac:dyDescent="0.2">
      <c r="A47" s="36">
        <f t="shared" si="3"/>
        <v>5</v>
      </c>
      <c r="B47" s="201"/>
      <c r="C47" s="113" t="s">
        <v>389</v>
      </c>
      <c r="D47" s="91" t="s">
        <v>432</v>
      </c>
      <c r="E47" s="92" t="s">
        <v>15</v>
      </c>
      <c r="F47" s="93">
        <v>1</v>
      </c>
      <c r="G47" s="11"/>
      <c r="H47" s="20">
        <f t="shared" si="0"/>
        <v>0</v>
      </c>
    </row>
    <row r="48" spans="1:8" ht="45" x14ac:dyDescent="0.2">
      <c r="A48" s="36">
        <f t="shared" si="3"/>
        <v>6</v>
      </c>
      <c r="B48" s="201"/>
      <c r="C48" s="113" t="s">
        <v>389</v>
      </c>
      <c r="D48" s="91" t="s">
        <v>410</v>
      </c>
      <c r="E48" s="92" t="s">
        <v>411</v>
      </c>
      <c r="F48" s="93">
        <v>16</v>
      </c>
      <c r="G48" s="11"/>
      <c r="H48" s="20">
        <f t="shared" si="0"/>
        <v>0</v>
      </c>
    </row>
    <row r="49" spans="1:8" ht="56.25" x14ac:dyDescent="0.2">
      <c r="A49" s="36">
        <f t="shared" si="3"/>
        <v>7</v>
      </c>
      <c r="B49" s="201"/>
      <c r="C49" s="113" t="s">
        <v>389</v>
      </c>
      <c r="D49" s="91" t="s">
        <v>433</v>
      </c>
      <c r="E49" s="92" t="s">
        <v>12</v>
      </c>
      <c r="F49" s="93">
        <v>2</v>
      </c>
      <c r="G49" s="11"/>
      <c r="H49" s="20">
        <f t="shared" si="0"/>
        <v>0</v>
      </c>
    </row>
    <row r="50" spans="1:8" ht="56.25" x14ac:dyDescent="0.2">
      <c r="A50" s="36">
        <f t="shared" si="3"/>
        <v>8</v>
      </c>
      <c r="B50" s="201"/>
      <c r="C50" s="113" t="s">
        <v>389</v>
      </c>
      <c r="D50" s="91" t="s">
        <v>434</v>
      </c>
      <c r="E50" s="92" t="s">
        <v>12</v>
      </c>
      <c r="F50" s="93">
        <v>4</v>
      </c>
      <c r="G50" s="11"/>
      <c r="H50" s="20">
        <f t="shared" si="0"/>
        <v>0</v>
      </c>
    </row>
    <row r="51" spans="1:8" ht="56.25" x14ac:dyDescent="0.2">
      <c r="A51" s="36">
        <f t="shared" si="3"/>
        <v>9</v>
      </c>
      <c r="B51" s="201"/>
      <c r="C51" s="113" t="s">
        <v>389</v>
      </c>
      <c r="D51" s="91" t="s">
        <v>435</v>
      </c>
      <c r="E51" s="92" t="s">
        <v>12</v>
      </c>
      <c r="F51" s="93">
        <v>2</v>
      </c>
      <c r="G51" s="11"/>
      <c r="H51" s="20">
        <f t="shared" si="0"/>
        <v>0</v>
      </c>
    </row>
    <row r="52" spans="1:8" ht="33.75" x14ac:dyDescent="0.2">
      <c r="A52" s="36">
        <f t="shared" si="3"/>
        <v>10</v>
      </c>
      <c r="B52" s="201"/>
      <c r="C52" s="113" t="s">
        <v>389</v>
      </c>
      <c r="D52" s="91" t="s">
        <v>436</v>
      </c>
      <c r="E52" s="92" t="s">
        <v>15</v>
      </c>
      <c r="F52" s="93">
        <v>2</v>
      </c>
      <c r="G52" s="11"/>
      <c r="H52" s="20">
        <f t="shared" si="0"/>
        <v>0</v>
      </c>
    </row>
    <row r="53" spans="1:8" ht="22.5" x14ac:dyDescent="0.2">
      <c r="A53" s="75"/>
      <c r="B53" s="201"/>
      <c r="C53" s="115" t="s">
        <v>386</v>
      </c>
      <c r="D53" s="109" t="s">
        <v>437</v>
      </c>
      <c r="E53" s="110"/>
      <c r="F53" s="111"/>
      <c r="G53" s="76"/>
      <c r="H53" s="77"/>
    </row>
    <row r="54" spans="1:8" ht="22.5" x14ac:dyDescent="0.2">
      <c r="A54" s="75"/>
      <c r="B54" s="201"/>
      <c r="C54" s="115" t="s">
        <v>386</v>
      </c>
      <c r="D54" s="109" t="s">
        <v>438</v>
      </c>
      <c r="E54" s="110"/>
      <c r="F54" s="111"/>
      <c r="G54" s="76"/>
      <c r="H54" s="77"/>
    </row>
    <row r="55" spans="1:8" ht="45" x14ac:dyDescent="0.2">
      <c r="A55" s="36">
        <f t="shared" ref="A55:A59" si="4">A54+1</f>
        <v>1</v>
      </c>
      <c r="B55" s="201"/>
      <c r="C55" s="113" t="s">
        <v>389</v>
      </c>
      <c r="D55" s="91" t="s">
        <v>439</v>
      </c>
      <c r="E55" s="92" t="s">
        <v>391</v>
      </c>
      <c r="F55" s="93">
        <v>26</v>
      </c>
      <c r="G55" s="11"/>
      <c r="H55" s="20">
        <f t="shared" si="0"/>
        <v>0</v>
      </c>
    </row>
    <row r="56" spans="1:8" ht="22.5" x14ac:dyDescent="0.2">
      <c r="A56" s="36">
        <f t="shared" si="4"/>
        <v>2</v>
      </c>
      <c r="B56" s="201"/>
      <c r="C56" s="113" t="s">
        <v>389</v>
      </c>
      <c r="D56" s="91" t="s">
        <v>440</v>
      </c>
      <c r="E56" s="92" t="s">
        <v>9</v>
      </c>
      <c r="F56" s="93">
        <v>290</v>
      </c>
      <c r="G56" s="11"/>
      <c r="H56" s="20">
        <f t="shared" si="0"/>
        <v>0</v>
      </c>
    </row>
    <row r="57" spans="1:8" ht="67.5" x14ac:dyDescent="0.2">
      <c r="A57" s="36">
        <f t="shared" si="4"/>
        <v>3</v>
      </c>
      <c r="B57" s="201"/>
      <c r="C57" s="113" t="s">
        <v>389</v>
      </c>
      <c r="D57" s="91" t="s">
        <v>441</v>
      </c>
      <c r="E57" s="92" t="s">
        <v>9</v>
      </c>
      <c r="F57" s="93">
        <v>290</v>
      </c>
      <c r="G57" s="11"/>
      <c r="H57" s="20">
        <f t="shared" si="0"/>
        <v>0</v>
      </c>
    </row>
    <row r="58" spans="1:8" ht="45" x14ac:dyDescent="0.2">
      <c r="A58" s="36">
        <f t="shared" si="4"/>
        <v>4</v>
      </c>
      <c r="B58" s="201"/>
      <c r="C58" s="113" t="s">
        <v>389</v>
      </c>
      <c r="D58" s="91" t="s">
        <v>442</v>
      </c>
      <c r="E58" s="92" t="s">
        <v>9</v>
      </c>
      <c r="F58" s="93">
        <v>520</v>
      </c>
      <c r="G58" s="11"/>
      <c r="H58" s="20">
        <f t="shared" si="0"/>
        <v>0</v>
      </c>
    </row>
    <row r="59" spans="1:8" ht="45" x14ac:dyDescent="0.2">
      <c r="A59" s="36">
        <f t="shared" si="4"/>
        <v>5</v>
      </c>
      <c r="B59" s="201"/>
      <c r="C59" s="113" t="s">
        <v>389</v>
      </c>
      <c r="D59" s="91" t="s">
        <v>443</v>
      </c>
      <c r="E59" s="92" t="s">
        <v>9</v>
      </c>
      <c r="F59" s="93">
        <v>30</v>
      </c>
      <c r="G59" s="11"/>
      <c r="H59" s="20">
        <f t="shared" si="0"/>
        <v>0</v>
      </c>
    </row>
    <row r="60" spans="1:8" ht="22.5" x14ac:dyDescent="0.2">
      <c r="A60" s="75"/>
      <c r="B60" s="201"/>
      <c r="C60" s="115" t="s">
        <v>386</v>
      </c>
      <c r="D60" s="109" t="s">
        <v>444</v>
      </c>
      <c r="E60" s="110"/>
      <c r="F60" s="111"/>
      <c r="G60" s="76"/>
      <c r="H60" s="77"/>
    </row>
    <row r="61" spans="1:8" ht="33.75" x14ac:dyDescent="0.2">
      <c r="A61" s="36">
        <f t="shared" ref="A61:A64" si="5">A60+1</f>
        <v>1</v>
      </c>
      <c r="B61" s="201"/>
      <c r="C61" s="113" t="s">
        <v>389</v>
      </c>
      <c r="D61" s="91" t="s">
        <v>445</v>
      </c>
      <c r="E61" s="92" t="s">
        <v>15</v>
      </c>
      <c r="F61" s="93">
        <v>15</v>
      </c>
      <c r="G61" s="11"/>
      <c r="H61" s="20">
        <f t="shared" si="0"/>
        <v>0</v>
      </c>
    </row>
    <row r="62" spans="1:8" ht="22.5" x14ac:dyDescent="0.2">
      <c r="A62" s="36">
        <f t="shared" si="5"/>
        <v>2</v>
      </c>
      <c r="B62" s="201"/>
      <c r="C62" s="113" t="s">
        <v>389</v>
      </c>
      <c r="D62" s="91" t="s">
        <v>446</v>
      </c>
      <c r="E62" s="92" t="s">
        <v>15</v>
      </c>
      <c r="F62" s="93">
        <v>1</v>
      </c>
      <c r="G62" s="11"/>
      <c r="H62" s="20">
        <f t="shared" si="0"/>
        <v>0</v>
      </c>
    </row>
    <row r="63" spans="1:8" ht="33.75" x14ac:dyDescent="0.2">
      <c r="A63" s="36">
        <f t="shared" si="5"/>
        <v>3</v>
      </c>
      <c r="B63" s="201"/>
      <c r="C63" s="113" t="s">
        <v>389</v>
      </c>
      <c r="D63" s="91" t="s">
        <v>447</v>
      </c>
      <c r="E63" s="92" t="s">
        <v>15</v>
      </c>
      <c r="F63" s="93">
        <v>1</v>
      </c>
      <c r="G63" s="11"/>
      <c r="H63" s="20">
        <f t="shared" si="0"/>
        <v>0</v>
      </c>
    </row>
    <row r="64" spans="1:8" ht="56.25" x14ac:dyDescent="0.2">
      <c r="A64" s="36">
        <f t="shared" si="5"/>
        <v>4</v>
      </c>
      <c r="B64" s="201"/>
      <c r="C64" s="113" t="s">
        <v>389</v>
      </c>
      <c r="D64" s="91" t="s">
        <v>448</v>
      </c>
      <c r="E64" s="92" t="s">
        <v>15</v>
      </c>
      <c r="F64" s="93">
        <v>1</v>
      </c>
      <c r="G64" s="11"/>
      <c r="H64" s="20">
        <f t="shared" si="0"/>
        <v>0</v>
      </c>
    </row>
    <row r="65" spans="1:8" x14ac:dyDescent="0.2">
      <c r="A65" s="75"/>
      <c r="B65" s="201"/>
      <c r="C65" s="115" t="s">
        <v>386</v>
      </c>
      <c r="D65" s="109" t="s">
        <v>449</v>
      </c>
      <c r="E65" s="110"/>
      <c r="F65" s="111"/>
      <c r="G65" s="76"/>
      <c r="H65" s="77"/>
    </row>
    <row r="66" spans="1:8" ht="33.75" x14ac:dyDescent="0.2">
      <c r="A66" s="36">
        <f t="shared" ref="A66:A68" si="6">A65+1</f>
        <v>1</v>
      </c>
      <c r="B66" s="201"/>
      <c r="C66" s="113" t="s">
        <v>389</v>
      </c>
      <c r="D66" s="91" t="s">
        <v>450</v>
      </c>
      <c r="E66" s="92" t="s">
        <v>15</v>
      </c>
      <c r="F66" s="93">
        <v>1</v>
      </c>
      <c r="G66" s="11"/>
      <c r="H66" s="20">
        <f t="shared" si="0"/>
        <v>0</v>
      </c>
    </row>
    <row r="67" spans="1:8" ht="45" x14ac:dyDescent="0.2">
      <c r="A67" s="36">
        <f t="shared" si="6"/>
        <v>2</v>
      </c>
      <c r="B67" s="201"/>
      <c r="C67" s="113" t="s">
        <v>389</v>
      </c>
      <c r="D67" s="91" t="s">
        <v>451</v>
      </c>
      <c r="E67" s="92" t="s">
        <v>15</v>
      </c>
      <c r="F67" s="93">
        <v>1</v>
      </c>
      <c r="G67" s="11"/>
      <c r="H67" s="20">
        <f t="shared" si="0"/>
        <v>0</v>
      </c>
    </row>
    <row r="68" spans="1:8" ht="22.5" x14ac:dyDescent="0.2">
      <c r="A68" s="36">
        <f t="shared" si="6"/>
        <v>3</v>
      </c>
      <c r="B68" s="201"/>
      <c r="C68" s="113" t="s">
        <v>389</v>
      </c>
      <c r="D68" s="91" t="s">
        <v>452</v>
      </c>
      <c r="E68" s="92" t="s">
        <v>15</v>
      </c>
      <c r="F68" s="93">
        <v>1</v>
      </c>
      <c r="G68" s="11"/>
      <c r="H68" s="20">
        <f t="shared" si="0"/>
        <v>0</v>
      </c>
    </row>
    <row r="69" spans="1:8" ht="22.5" x14ac:dyDescent="0.2">
      <c r="A69" s="75"/>
      <c r="B69" s="201"/>
      <c r="C69" s="115" t="s">
        <v>386</v>
      </c>
      <c r="D69" s="109" t="s">
        <v>453</v>
      </c>
      <c r="E69" s="110"/>
      <c r="F69" s="111"/>
      <c r="G69" s="76"/>
      <c r="H69" s="77"/>
    </row>
    <row r="70" spans="1:8" ht="33.75" x14ac:dyDescent="0.2">
      <c r="A70" s="36">
        <f t="shared" ref="A70:A71" si="7">A69+1</f>
        <v>1</v>
      </c>
      <c r="B70" s="201"/>
      <c r="C70" s="113" t="s">
        <v>389</v>
      </c>
      <c r="D70" s="91" t="s">
        <v>436</v>
      </c>
      <c r="E70" s="92" t="s">
        <v>15</v>
      </c>
      <c r="F70" s="93">
        <v>15</v>
      </c>
      <c r="G70" s="11"/>
      <c r="H70" s="20">
        <f t="shared" si="0"/>
        <v>0</v>
      </c>
    </row>
    <row r="71" spans="1:8" ht="33.75" x14ac:dyDescent="0.2">
      <c r="A71" s="36">
        <f t="shared" si="7"/>
        <v>2</v>
      </c>
      <c r="B71" s="201"/>
      <c r="C71" s="113" t="s">
        <v>389</v>
      </c>
      <c r="D71" s="91" t="s">
        <v>454</v>
      </c>
      <c r="E71" s="92" t="s">
        <v>12</v>
      </c>
      <c r="F71" s="93">
        <v>15</v>
      </c>
      <c r="G71" s="11"/>
      <c r="H71" s="20">
        <f t="shared" si="0"/>
        <v>0</v>
      </c>
    </row>
    <row r="72" spans="1:8" x14ac:dyDescent="0.2">
      <c r="A72" s="75"/>
      <c r="B72" s="201"/>
      <c r="C72" s="115" t="s">
        <v>386</v>
      </c>
      <c r="D72" s="109" t="s">
        <v>455</v>
      </c>
      <c r="E72" s="110"/>
      <c r="F72" s="111"/>
      <c r="G72" s="76"/>
      <c r="H72" s="77"/>
    </row>
    <row r="73" spans="1:8" x14ac:dyDescent="0.2">
      <c r="A73" s="75"/>
      <c r="B73" s="201"/>
      <c r="C73" s="115" t="s">
        <v>386</v>
      </c>
      <c r="D73" s="109" t="s">
        <v>388</v>
      </c>
      <c r="E73" s="110"/>
      <c r="F73" s="111"/>
      <c r="G73" s="76"/>
      <c r="H73" s="77"/>
    </row>
    <row r="74" spans="1:8" ht="33.75" x14ac:dyDescent="0.2">
      <c r="A74" s="36">
        <f t="shared" ref="A74:A79" si="8">A73+1</f>
        <v>1</v>
      </c>
      <c r="B74" s="201"/>
      <c r="C74" s="113" t="s">
        <v>389</v>
      </c>
      <c r="D74" s="91" t="s">
        <v>393</v>
      </c>
      <c r="E74" s="92" t="s">
        <v>394</v>
      </c>
      <c r="F74" s="93">
        <v>16</v>
      </c>
      <c r="G74" s="11"/>
      <c r="H74" s="20">
        <f t="shared" si="0"/>
        <v>0</v>
      </c>
    </row>
    <row r="75" spans="1:8" ht="45" x14ac:dyDescent="0.2">
      <c r="A75" s="36">
        <f t="shared" si="8"/>
        <v>2</v>
      </c>
      <c r="B75" s="201"/>
      <c r="C75" s="113" t="s">
        <v>389</v>
      </c>
      <c r="D75" s="91" t="s">
        <v>395</v>
      </c>
      <c r="E75" s="92" t="s">
        <v>15</v>
      </c>
      <c r="F75" s="93">
        <v>16</v>
      </c>
      <c r="G75" s="11"/>
      <c r="H75" s="20">
        <f t="shared" si="0"/>
        <v>0</v>
      </c>
    </row>
    <row r="76" spans="1:8" ht="22.5" x14ac:dyDescent="0.2">
      <c r="A76" s="36">
        <f t="shared" si="8"/>
        <v>3</v>
      </c>
      <c r="B76" s="201"/>
      <c r="C76" s="113" t="s">
        <v>389</v>
      </c>
      <c r="D76" s="91" t="s">
        <v>440</v>
      </c>
      <c r="E76" s="92" t="s">
        <v>9</v>
      </c>
      <c r="F76" s="93">
        <v>490</v>
      </c>
      <c r="G76" s="11"/>
      <c r="H76" s="20">
        <f t="shared" si="0"/>
        <v>0</v>
      </c>
    </row>
    <row r="77" spans="1:8" ht="45" x14ac:dyDescent="0.2">
      <c r="A77" s="36">
        <f t="shared" si="8"/>
        <v>4</v>
      </c>
      <c r="B77" s="201"/>
      <c r="C77" s="113" t="s">
        <v>389</v>
      </c>
      <c r="D77" s="91" t="s">
        <v>456</v>
      </c>
      <c r="E77" s="92" t="s">
        <v>9</v>
      </c>
      <c r="F77" s="93">
        <v>490</v>
      </c>
      <c r="G77" s="11"/>
      <c r="H77" s="20">
        <f t="shared" si="0"/>
        <v>0</v>
      </c>
    </row>
    <row r="78" spans="1:8" ht="45" x14ac:dyDescent="0.2">
      <c r="A78" s="36">
        <f t="shared" si="8"/>
        <v>5</v>
      </c>
      <c r="B78" s="201"/>
      <c r="C78" s="113" t="s">
        <v>389</v>
      </c>
      <c r="D78" s="91" t="s">
        <v>457</v>
      </c>
      <c r="E78" s="92" t="s">
        <v>9</v>
      </c>
      <c r="F78" s="93">
        <v>720</v>
      </c>
      <c r="G78" s="11"/>
      <c r="H78" s="20">
        <f t="shared" si="0"/>
        <v>0</v>
      </c>
    </row>
    <row r="79" spans="1:8" ht="45" x14ac:dyDescent="0.2">
      <c r="A79" s="36">
        <f t="shared" si="8"/>
        <v>6</v>
      </c>
      <c r="B79" s="201"/>
      <c r="C79" s="113" t="s">
        <v>389</v>
      </c>
      <c r="D79" s="91" t="s">
        <v>458</v>
      </c>
      <c r="E79" s="92" t="s">
        <v>9</v>
      </c>
      <c r="F79" s="93">
        <v>80</v>
      </c>
      <c r="G79" s="11"/>
      <c r="H79" s="20">
        <f t="shared" si="0"/>
        <v>0</v>
      </c>
    </row>
    <row r="80" spans="1:8" ht="22.5" x14ac:dyDescent="0.2">
      <c r="A80" s="75"/>
      <c r="B80" s="201"/>
      <c r="C80" s="115" t="s">
        <v>386</v>
      </c>
      <c r="D80" s="109" t="s">
        <v>459</v>
      </c>
      <c r="E80" s="110"/>
      <c r="F80" s="111"/>
      <c r="G80" s="76"/>
      <c r="H80" s="77"/>
    </row>
    <row r="81" spans="1:8" ht="33.75" x14ac:dyDescent="0.2">
      <c r="A81" s="36">
        <f t="shared" ref="A81:A96" si="9">A80+1</f>
        <v>1</v>
      </c>
      <c r="B81" s="201"/>
      <c r="C81" s="113" t="s">
        <v>389</v>
      </c>
      <c r="D81" s="91" t="s">
        <v>460</v>
      </c>
      <c r="E81" s="92" t="s">
        <v>15</v>
      </c>
      <c r="F81" s="93">
        <v>12</v>
      </c>
      <c r="G81" s="11"/>
      <c r="H81" s="20">
        <f t="shared" si="0"/>
        <v>0</v>
      </c>
    </row>
    <row r="82" spans="1:8" ht="33.75" x14ac:dyDescent="0.2">
      <c r="A82" s="36">
        <f t="shared" si="9"/>
        <v>2</v>
      </c>
      <c r="B82" s="201"/>
      <c r="C82" s="113" t="s">
        <v>389</v>
      </c>
      <c r="D82" s="91" t="s">
        <v>461</v>
      </c>
      <c r="E82" s="92" t="s">
        <v>15</v>
      </c>
      <c r="F82" s="93">
        <v>4</v>
      </c>
      <c r="G82" s="11"/>
      <c r="H82" s="20">
        <f t="shared" si="0"/>
        <v>0</v>
      </c>
    </row>
    <row r="83" spans="1:8" ht="33.75" x14ac:dyDescent="0.2">
      <c r="A83" s="36">
        <f t="shared" si="9"/>
        <v>3</v>
      </c>
      <c r="B83" s="201"/>
      <c r="C83" s="113" t="s">
        <v>389</v>
      </c>
      <c r="D83" s="91" t="s">
        <v>462</v>
      </c>
      <c r="E83" s="92" t="s">
        <v>15</v>
      </c>
      <c r="F83" s="93">
        <v>16</v>
      </c>
      <c r="G83" s="11"/>
      <c r="H83" s="20">
        <f t="shared" si="0"/>
        <v>0</v>
      </c>
    </row>
    <row r="84" spans="1:8" ht="33.75" x14ac:dyDescent="0.2">
      <c r="A84" s="36">
        <f t="shared" si="9"/>
        <v>4</v>
      </c>
      <c r="B84" s="201"/>
      <c r="C84" s="113" t="s">
        <v>389</v>
      </c>
      <c r="D84" s="91" t="s">
        <v>463</v>
      </c>
      <c r="E84" s="92" t="s">
        <v>15</v>
      </c>
      <c r="F84" s="93">
        <v>12</v>
      </c>
      <c r="G84" s="11"/>
      <c r="H84" s="20">
        <f t="shared" si="0"/>
        <v>0</v>
      </c>
    </row>
    <row r="85" spans="1:8" ht="33.75" x14ac:dyDescent="0.2">
      <c r="A85" s="36">
        <f t="shared" si="9"/>
        <v>5</v>
      </c>
      <c r="B85" s="201"/>
      <c r="C85" s="113" t="s">
        <v>389</v>
      </c>
      <c r="D85" s="91" t="s">
        <v>464</v>
      </c>
      <c r="E85" s="92" t="s">
        <v>15</v>
      </c>
      <c r="F85" s="93">
        <v>4</v>
      </c>
      <c r="G85" s="11"/>
      <c r="H85" s="20">
        <f t="shared" si="0"/>
        <v>0</v>
      </c>
    </row>
    <row r="86" spans="1:8" ht="33.75" x14ac:dyDescent="0.2">
      <c r="A86" s="36">
        <f t="shared" si="9"/>
        <v>6</v>
      </c>
      <c r="B86" s="201"/>
      <c r="C86" s="113" t="s">
        <v>389</v>
      </c>
      <c r="D86" s="91" t="s">
        <v>465</v>
      </c>
      <c r="E86" s="92" t="s">
        <v>15</v>
      </c>
      <c r="F86" s="93">
        <v>2</v>
      </c>
      <c r="G86" s="11"/>
      <c r="H86" s="20">
        <f t="shared" si="0"/>
        <v>0</v>
      </c>
    </row>
    <row r="87" spans="1:8" ht="33.75" x14ac:dyDescent="0.2">
      <c r="A87" s="36">
        <f t="shared" si="9"/>
        <v>7</v>
      </c>
      <c r="B87" s="201"/>
      <c r="C87" s="113" t="s">
        <v>389</v>
      </c>
      <c r="D87" s="91" t="s">
        <v>466</v>
      </c>
      <c r="E87" s="92" t="s">
        <v>15</v>
      </c>
      <c r="F87" s="93">
        <v>2</v>
      </c>
      <c r="G87" s="11"/>
      <c r="H87" s="20">
        <f t="shared" si="0"/>
        <v>0</v>
      </c>
    </row>
    <row r="88" spans="1:8" ht="67.5" x14ac:dyDescent="0.2">
      <c r="A88" s="36">
        <f t="shared" si="9"/>
        <v>8</v>
      </c>
      <c r="B88" s="201"/>
      <c r="C88" s="113" t="s">
        <v>389</v>
      </c>
      <c r="D88" s="91" t="s">
        <v>467</v>
      </c>
      <c r="E88" s="92" t="s">
        <v>15</v>
      </c>
      <c r="F88" s="93">
        <v>1</v>
      </c>
      <c r="G88" s="11"/>
      <c r="H88" s="20">
        <f t="shared" si="0"/>
        <v>0</v>
      </c>
    </row>
    <row r="89" spans="1:8" ht="45" x14ac:dyDescent="0.2">
      <c r="A89" s="36">
        <f t="shared" si="9"/>
        <v>9</v>
      </c>
      <c r="B89" s="201"/>
      <c r="C89" s="113" t="s">
        <v>389</v>
      </c>
      <c r="D89" s="91" t="s">
        <v>468</v>
      </c>
      <c r="E89" s="92" t="s">
        <v>15</v>
      </c>
      <c r="F89" s="93">
        <v>1</v>
      </c>
      <c r="G89" s="11"/>
      <c r="H89" s="20">
        <f t="shared" ref="H89:H123" si="10">F89*G89</f>
        <v>0</v>
      </c>
    </row>
    <row r="90" spans="1:8" ht="56.25" x14ac:dyDescent="0.2">
      <c r="A90" s="36">
        <f t="shared" si="9"/>
        <v>10</v>
      </c>
      <c r="B90" s="201"/>
      <c r="C90" s="113" t="s">
        <v>389</v>
      </c>
      <c r="D90" s="91" t="s">
        <v>469</v>
      </c>
      <c r="E90" s="92" t="s">
        <v>15</v>
      </c>
      <c r="F90" s="93">
        <v>1</v>
      </c>
      <c r="G90" s="11"/>
      <c r="H90" s="20">
        <f t="shared" si="10"/>
        <v>0</v>
      </c>
    </row>
    <row r="91" spans="1:8" ht="45" x14ac:dyDescent="0.2">
      <c r="A91" s="36">
        <f t="shared" si="9"/>
        <v>11</v>
      </c>
      <c r="B91" s="201"/>
      <c r="C91" s="113" t="s">
        <v>389</v>
      </c>
      <c r="D91" s="91" t="s">
        <v>470</v>
      </c>
      <c r="E91" s="92" t="s">
        <v>13</v>
      </c>
      <c r="F91" s="93">
        <v>1</v>
      </c>
      <c r="G91" s="11"/>
      <c r="H91" s="20">
        <f t="shared" si="10"/>
        <v>0</v>
      </c>
    </row>
    <row r="92" spans="1:8" ht="56.25" x14ac:dyDescent="0.2">
      <c r="A92" s="36">
        <f t="shared" si="9"/>
        <v>12</v>
      </c>
      <c r="B92" s="201"/>
      <c r="C92" s="113" t="s">
        <v>389</v>
      </c>
      <c r="D92" s="91" t="s">
        <v>471</v>
      </c>
      <c r="E92" s="92" t="s">
        <v>15</v>
      </c>
      <c r="F92" s="93">
        <v>1</v>
      </c>
      <c r="G92" s="11"/>
      <c r="H92" s="20">
        <f t="shared" si="10"/>
        <v>0</v>
      </c>
    </row>
    <row r="93" spans="1:8" ht="45" x14ac:dyDescent="0.2">
      <c r="A93" s="36">
        <f t="shared" si="9"/>
        <v>13</v>
      </c>
      <c r="B93" s="201"/>
      <c r="C93" s="113" t="s">
        <v>389</v>
      </c>
      <c r="D93" s="91" t="s">
        <v>472</v>
      </c>
      <c r="E93" s="92" t="s">
        <v>13</v>
      </c>
      <c r="F93" s="93">
        <v>16</v>
      </c>
      <c r="G93" s="11"/>
      <c r="H93" s="20">
        <f t="shared" si="10"/>
        <v>0</v>
      </c>
    </row>
    <row r="94" spans="1:8" ht="45" x14ac:dyDescent="0.2">
      <c r="A94" s="36">
        <f t="shared" si="9"/>
        <v>14</v>
      </c>
      <c r="B94" s="201"/>
      <c r="C94" s="113" t="s">
        <v>389</v>
      </c>
      <c r="D94" s="91" t="s">
        <v>473</v>
      </c>
      <c r="E94" s="92" t="s">
        <v>15</v>
      </c>
      <c r="F94" s="93">
        <v>1</v>
      </c>
      <c r="G94" s="11"/>
      <c r="H94" s="20">
        <f t="shared" si="10"/>
        <v>0</v>
      </c>
    </row>
    <row r="95" spans="1:8" ht="22.5" x14ac:dyDescent="0.2">
      <c r="A95" s="36">
        <f t="shared" si="9"/>
        <v>15</v>
      </c>
      <c r="B95" s="201"/>
      <c r="C95" s="113" t="s">
        <v>389</v>
      </c>
      <c r="D95" s="91" t="s">
        <v>0</v>
      </c>
      <c r="E95" s="92" t="s">
        <v>1</v>
      </c>
      <c r="F95" s="93">
        <v>16</v>
      </c>
      <c r="G95" s="11"/>
      <c r="H95" s="20">
        <f t="shared" si="10"/>
        <v>0</v>
      </c>
    </row>
    <row r="96" spans="1:8" ht="45" x14ac:dyDescent="0.2">
      <c r="A96" s="36">
        <f t="shared" si="9"/>
        <v>16</v>
      </c>
      <c r="B96" s="201"/>
      <c r="C96" s="113" t="s">
        <v>389</v>
      </c>
      <c r="D96" s="91" t="s">
        <v>474</v>
      </c>
      <c r="E96" s="92" t="s">
        <v>421</v>
      </c>
      <c r="F96" s="93">
        <v>2500</v>
      </c>
      <c r="G96" s="11"/>
      <c r="H96" s="20">
        <f t="shared" si="10"/>
        <v>0</v>
      </c>
    </row>
    <row r="97" spans="1:8" x14ac:dyDescent="0.2">
      <c r="A97" s="75"/>
      <c r="B97" s="201"/>
      <c r="C97" s="115" t="s">
        <v>386</v>
      </c>
      <c r="D97" s="109" t="s">
        <v>475</v>
      </c>
      <c r="E97" s="110"/>
      <c r="F97" s="111"/>
      <c r="G97" s="76"/>
      <c r="H97" s="77">
        <f t="shared" si="10"/>
        <v>0</v>
      </c>
    </row>
    <row r="98" spans="1:8" x14ac:dyDescent="0.2">
      <c r="A98" s="75"/>
      <c r="B98" s="201"/>
      <c r="C98" s="115" t="s">
        <v>386</v>
      </c>
      <c r="D98" s="109" t="s">
        <v>388</v>
      </c>
      <c r="E98" s="110"/>
      <c r="F98" s="111"/>
      <c r="G98" s="76"/>
      <c r="H98" s="77">
        <f t="shared" si="10"/>
        <v>0</v>
      </c>
    </row>
    <row r="99" spans="1:8" ht="45" x14ac:dyDescent="0.2">
      <c r="A99" s="36">
        <f t="shared" ref="A99:A103" si="11">A98+1</f>
        <v>1</v>
      </c>
      <c r="B99" s="201"/>
      <c r="C99" s="113" t="s">
        <v>389</v>
      </c>
      <c r="D99" s="91" t="s">
        <v>476</v>
      </c>
      <c r="E99" s="92" t="s">
        <v>12</v>
      </c>
      <c r="F99" s="93">
        <v>55</v>
      </c>
      <c r="G99" s="11"/>
      <c r="H99" s="20">
        <f t="shared" si="10"/>
        <v>0</v>
      </c>
    </row>
    <row r="100" spans="1:8" ht="33.75" x14ac:dyDescent="0.2">
      <c r="A100" s="36">
        <f t="shared" si="11"/>
        <v>2</v>
      </c>
      <c r="B100" s="201"/>
      <c r="C100" s="113" t="s">
        <v>389</v>
      </c>
      <c r="D100" s="91" t="s">
        <v>477</v>
      </c>
      <c r="E100" s="92" t="s">
        <v>12</v>
      </c>
      <c r="F100" s="93">
        <v>110</v>
      </c>
      <c r="G100" s="81"/>
      <c r="H100" s="79">
        <f t="shared" si="10"/>
        <v>0</v>
      </c>
    </row>
    <row r="101" spans="1:8" ht="22.5" x14ac:dyDescent="0.2">
      <c r="A101" s="36">
        <f t="shared" si="11"/>
        <v>3</v>
      </c>
      <c r="B101" s="201"/>
      <c r="C101" s="113" t="s">
        <v>389</v>
      </c>
      <c r="D101" s="91" t="s">
        <v>440</v>
      </c>
      <c r="E101" s="92" t="s">
        <v>9</v>
      </c>
      <c r="F101" s="93">
        <v>820</v>
      </c>
      <c r="G101" s="81"/>
      <c r="H101" s="79">
        <f t="shared" si="10"/>
        <v>0</v>
      </c>
    </row>
    <row r="102" spans="1:8" ht="45" x14ac:dyDescent="0.2">
      <c r="A102" s="36">
        <f t="shared" si="11"/>
        <v>4</v>
      </c>
      <c r="B102" s="201"/>
      <c r="C102" s="113" t="s">
        <v>389</v>
      </c>
      <c r="D102" s="91" t="s">
        <v>456</v>
      </c>
      <c r="E102" s="92" t="s">
        <v>9</v>
      </c>
      <c r="F102" s="93">
        <v>820</v>
      </c>
      <c r="G102" s="11"/>
      <c r="H102" s="20">
        <f t="shared" si="10"/>
        <v>0</v>
      </c>
    </row>
    <row r="103" spans="1:8" ht="67.5" x14ac:dyDescent="0.2">
      <c r="A103" s="36">
        <f t="shared" si="11"/>
        <v>5</v>
      </c>
      <c r="B103" s="201"/>
      <c r="C103" s="113" t="s">
        <v>389</v>
      </c>
      <c r="D103" s="91" t="s">
        <v>478</v>
      </c>
      <c r="E103" s="92" t="s">
        <v>9</v>
      </c>
      <c r="F103" s="93">
        <v>6050</v>
      </c>
      <c r="G103" s="11"/>
      <c r="H103" s="20">
        <f t="shared" si="10"/>
        <v>0</v>
      </c>
    </row>
    <row r="104" spans="1:8" x14ac:dyDescent="0.2">
      <c r="A104" s="75"/>
      <c r="B104" s="201"/>
      <c r="C104" s="115" t="s">
        <v>386</v>
      </c>
      <c r="D104" s="109" t="s">
        <v>479</v>
      </c>
      <c r="E104" s="110"/>
      <c r="F104" s="111"/>
      <c r="G104" s="76"/>
      <c r="H104" s="77"/>
    </row>
    <row r="105" spans="1:8" ht="45" x14ac:dyDescent="0.2">
      <c r="A105" s="36">
        <f t="shared" ref="A105:A117" si="12">A104+1</f>
        <v>1</v>
      </c>
      <c r="B105" s="201"/>
      <c r="C105" s="113" t="s">
        <v>389</v>
      </c>
      <c r="D105" s="91" t="s">
        <v>480</v>
      </c>
      <c r="E105" s="92" t="s">
        <v>13</v>
      </c>
      <c r="F105" s="93">
        <v>1</v>
      </c>
      <c r="G105" s="11"/>
      <c r="H105" s="20">
        <f t="shared" si="10"/>
        <v>0</v>
      </c>
    </row>
    <row r="106" spans="1:8" ht="33.75" x14ac:dyDescent="0.2">
      <c r="A106" s="36">
        <f t="shared" si="12"/>
        <v>2</v>
      </c>
      <c r="B106" s="201"/>
      <c r="C106" s="113" t="s">
        <v>389</v>
      </c>
      <c r="D106" s="91" t="s">
        <v>481</v>
      </c>
      <c r="E106" s="92" t="s">
        <v>13</v>
      </c>
      <c r="F106" s="93">
        <v>1</v>
      </c>
      <c r="G106" s="11"/>
      <c r="H106" s="20">
        <f t="shared" si="10"/>
        <v>0</v>
      </c>
    </row>
    <row r="107" spans="1:8" ht="45" x14ac:dyDescent="0.2">
      <c r="A107" s="36">
        <f t="shared" si="12"/>
        <v>3</v>
      </c>
      <c r="B107" s="201"/>
      <c r="C107" s="113" t="s">
        <v>389</v>
      </c>
      <c r="D107" s="91" t="s">
        <v>482</v>
      </c>
      <c r="E107" s="92" t="s">
        <v>13</v>
      </c>
      <c r="F107" s="93">
        <v>1</v>
      </c>
      <c r="G107" s="11"/>
      <c r="H107" s="20">
        <f t="shared" si="10"/>
        <v>0</v>
      </c>
    </row>
    <row r="108" spans="1:8" ht="56.25" x14ac:dyDescent="0.2">
      <c r="A108" s="36">
        <f t="shared" si="12"/>
        <v>4</v>
      </c>
      <c r="B108" s="201"/>
      <c r="C108" s="113" t="s">
        <v>389</v>
      </c>
      <c r="D108" s="91" t="s">
        <v>483</v>
      </c>
      <c r="E108" s="92" t="s">
        <v>13</v>
      </c>
      <c r="F108" s="93">
        <v>2</v>
      </c>
      <c r="G108" s="11"/>
      <c r="H108" s="20">
        <f t="shared" si="10"/>
        <v>0</v>
      </c>
    </row>
    <row r="109" spans="1:8" ht="56.25" x14ac:dyDescent="0.2">
      <c r="A109" s="36">
        <f t="shared" si="12"/>
        <v>5</v>
      </c>
      <c r="B109" s="201"/>
      <c r="C109" s="113" t="s">
        <v>389</v>
      </c>
      <c r="D109" s="91" t="s">
        <v>484</v>
      </c>
      <c r="E109" s="92" t="s">
        <v>13</v>
      </c>
      <c r="F109" s="93">
        <v>1</v>
      </c>
      <c r="G109" s="11"/>
      <c r="H109" s="20">
        <f t="shared" si="10"/>
        <v>0</v>
      </c>
    </row>
    <row r="110" spans="1:8" ht="33.75" x14ac:dyDescent="0.2">
      <c r="A110" s="36">
        <f t="shared" si="12"/>
        <v>6</v>
      </c>
      <c r="B110" s="201"/>
      <c r="C110" s="113" t="s">
        <v>389</v>
      </c>
      <c r="D110" s="91" t="s">
        <v>485</v>
      </c>
      <c r="E110" s="92" t="s">
        <v>13</v>
      </c>
      <c r="F110" s="93">
        <v>2</v>
      </c>
      <c r="G110" s="11"/>
      <c r="H110" s="20">
        <f t="shared" si="10"/>
        <v>0</v>
      </c>
    </row>
    <row r="111" spans="1:8" ht="56.25" x14ac:dyDescent="0.2">
      <c r="A111" s="36">
        <f t="shared" si="12"/>
        <v>7</v>
      </c>
      <c r="B111" s="201"/>
      <c r="C111" s="113" t="s">
        <v>389</v>
      </c>
      <c r="D111" s="91" t="s">
        <v>486</v>
      </c>
      <c r="E111" s="92" t="s">
        <v>13</v>
      </c>
      <c r="F111" s="93">
        <v>1</v>
      </c>
      <c r="G111" s="11"/>
      <c r="H111" s="20">
        <f t="shared" si="10"/>
        <v>0</v>
      </c>
    </row>
    <row r="112" spans="1:8" ht="45" x14ac:dyDescent="0.2">
      <c r="A112" s="36">
        <f t="shared" si="12"/>
        <v>8</v>
      </c>
      <c r="B112" s="201"/>
      <c r="C112" s="113" t="s">
        <v>389</v>
      </c>
      <c r="D112" s="91" t="s">
        <v>487</v>
      </c>
      <c r="E112" s="92" t="s">
        <v>15</v>
      </c>
      <c r="F112" s="93">
        <v>1</v>
      </c>
      <c r="G112" s="11"/>
      <c r="H112" s="20">
        <f t="shared" si="10"/>
        <v>0</v>
      </c>
    </row>
    <row r="113" spans="1:8" ht="45" x14ac:dyDescent="0.2">
      <c r="A113" s="36">
        <f t="shared" si="12"/>
        <v>9</v>
      </c>
      <c r="B113" s="201"/>
      <c r="C113" s="113" t="s">
        <v>389</v>
      </c>
      <c r="D113" s="91" t="s">
        <v>468</v>
      </c>
      <c r="E113" s="92" t="s">
        <v>15</v>
      </c>
      <c r="F113" s="93">
        <v>5</v>
      </c>
      <c r="G113" s="11"/>
      <c r="H113" s="20">
        <f t="shared" si="10"/>
        <v>0</v>
      </c>
    </row>
    <row r="114" spans="1:8" ht="56.25" x14ac:dyDescent="0.2">
      <c r="A114" s="36">
        <f t="shared" si="12"/>
        <v>10</v>
      </c>
      <c r="B114" s="201"/>
      <c r="C114" s="113" t="s">
        <v>389</v>
      </c>
      <c r="D114" s="91" t="s">
        <v>469</v>
      </c>
      <c r="E114" s="92" t="s">
        <v>15</v>
      </c>
      <c r="F114" s="93">
        <v>5</v>
      </c>
      <c r="G114" s="11"/>
      <c r="H114" s="20">
        <f t="shared" si="10"/>
        <v>0</v>
      </c>
    </row>
    <row r="115" spans="1:8" ht="45" x14ac:dyDescent="0.2">
      <c r="A115" s="36">
        <f t="shared" si="12"/>
        <v>11</v>
      </c>
      <c r="B115" s="201"/>
      <c r="C115" s="113" t="s">
        <v>389</v>
      </c>
      <c r="D115" s="91" t="s">
        <v>472</v>
      </c>
      <c r="E115" s="92" t="s">
        <v>13</v>
      </c>
      <c r="F115" s="93">
        <v>80</v>
      </c>
      <c r="G115" s="11"/>
      <c r="H115" s="20">
        <f t="shared" si="10"/>
        <v>0</v>
      </c>
    </row>
    <row r="116" spans="1:8" ht="45" x14ac:dyDescent="0.2">
      <c r="A116" s="36">
        <f t="shared" si="12"/>
        <v>12</v>
      </c>
      <c r="B116" s="201"/>
      <c r="C116" s="113" t="s">
        <v>389</v>
      </c>
      <c r="D116" s="91" t="s">
        <v>488</v>
      </c>
      <c r="E116" s="92" t="s">
        <v>13</v>
      </c>
      <c r="F116" s="93">
        <v>30</v>
      </c>
      <c r="G116" s="11"/>
      <c r="H116" s="20">
        <f t="shared" si="10"/>
        <v>0</v>
      </c>
    </row>
    <row r="117" spans="1:8" ht="33.75" x14ac:dyDescent="0.2">
      <c r="A117" s="36">
        <f t="shared" si="12"/>
        <v>13</v>
      </c>
      <c r="B117" s="201"/>
      <c r="C117" s="113" t="s">
        <v>389</v>
      </c>
      <c r="D117" s="91" t="s">
        <v>489</v>
      </c>
      <c r="E117" s="92" t="s">
        <v>13</v>
      </c>
      <c r="F117" s="93">
        <v>1</v>
      </c>
      <c r="G117" s="11"/>
      <c r="H117" s="20">
        <f t="shared" si="10"/>
        <v>0</v>
      </c>
    </row>
    <row r="118" spans="1:8" x14ac:dyDescent="0.2">
      <c r="A118" s="75"/>
      <c r="B118" s="201"/>
      <c r="C118" s="115" t="s">
        <v>386</v>
      </c>
      <c r="D118" s="109" t="s">
        <v>490</v>
      </c>
      <c r="E118" s="110"/>
      <c r="F118" s="111"/>
      <c r="G118" s="76"/>
      <c r="H118" s="77"/>
    </row>
    <row r="119" spans="1:8" ht="56.25" x14ac:dyDescent="0.2">
      <c r="A119" s="36">
        <f t="shared" ref="A119:A121" si="13">A118+1</f>
        <v>1</v>
      </c>
      <c r="B119" s="201"/>
      <c r="C119" s="113" t="s">
        <v>389</v>
      </c>
      <c r="D119" s="91" t="s">
        <v>491</v>
      </c>
      <c r="E119" s="92" t="s">
        <v>15</v>
      </c>
      <c r="F119" s="93">
        <v>55</v>
      </c>
      <c r="G119" s="11"/>
      <c r="H119" s="20">
        <f t="shared" si="10"/>
        <v>0</v>
      </c>
    </row>
    <row r="120" spans="1:8" ht="56.25" x14ac:dyDescent="0.2">
      <c r="A120" s="36">
        <f t="shared" si="13"/>
        <v>2</v>
      </c>
      <c r="B120" s="201"/>
      <c r="C120" s="113" t="s">
        <v>389</v>
      </c>
      <c r="D120" s="91" t="s">
        <v>492</v>
      </c>
      <c r="E120" s="92" t="s">
        <v>15</v>
      </c>
      <c r="F120" s="93">
        <v>55</v>
      </c>
      <c r="G120" s="11"/>
      <c r="H120" s="20">
        <f t="shared" si="10"/>
        <v>0</v>
      </c>
    </row>
    <row r="121" spans="1:8" ht="45" x14ac:dyDescent="0.2">
      <c r="A121" s="36">
        <f t="shared" si="13"/>
        <v>3</v>
      </c>
      <c r="B121" s="201"/>
      <c r="C121" s="113" t="s">
        <v>389</v>
      </c>
      <c r="D121" s="91" t="s">
        <v>493</v>
      </c>
      <c r="E121" s="92" t="s">
        <v>15</v>
      </c>
      <c r="F121" s="93">
        <v>110</v>
      </c>
      <c r="G121" s="11"/>
      <c r="H121" s="20">
        <f t="shared" si="10"/>
        <v>0</v>
      </c>
    </row>
    <row r="122" spans="1:8" x14ac:dyDescent="0.2">
      <c r="A122" s="75"/>
      <c r="B122" s="201"/>
      <c r="C122" s="115" t="s">
        <v>386</v>
      </c>
      <c r="D122" s="109" t="s">
        <v>494</v>
      </c>
      <c r="E122" s="110"/>
      <c r="F122" s="111"/>
      <c r="G122" s="76"/>
      <c r="H122" s="77"/>
    </row>
    <row r="123" spans="1:8" ht="33.75" x14ac:dyDescent="0.2">
      <c r="A123" s="36">
        <f t="shared" ref="A123" si="14">A122+1</f>
        <v>1</v>
      </c>
      <c r="B123" s="201"/>
      <c r="C123" s="114" t="s">
        <v>389</v>
      </c>
      <c r="D123" s="106" t="s">
        <v>495</v>
      </c>
      <c r="E123" s="107" t="s">
        <v>2</v>
      </c>
      <c r="F123" s="108">
        <v>110</v>
      </c>
      <c r="G123" s="11"/>
      <c r="H123" s="20">
        <f t="shared" si="10"/>
        <v>0</v>
      </c>
    </row>
    <row r="124" spans="1:8" x14ac:dyDescent="0.2">
      <c r="A124" s="196" t="s">
        <v>496</v>
      </c>
      <c r="B124" s="197"/>
      <c r="C124" s="197"/>
      <c r="D124" s="197"/>
      <c r="E124" s="197"/>
      <c r="F124" s="197"/>
      <c r="G124" s="197"/>
      <c r="H124" s="15">
        <f>SUM(H9:H123)</f>
        <v>0</v>
      </c>
    </row>
    <row r="125" spans="1:8" x14ac:dyDescent="0.2">
      <c r="A125" s="5" t="s">
        <v>7</v>
      </c>
      <c r="B125" s="13"/>
      <c r="C125" s="22"/>
      <c r="D125" s="23"/>
      <c r="E125" s="17"/>
      <c r="F125" s="16"/>
      <c r="G125" s="14"/>
      <c r="H125" s="19"/>
    </row>
  </sheetData>
  <mergeCells count="9">
    <mergeCell ref="A5:H5"/>
    <mergeCell ref="B8:B123"/>
    <mergeCell ref="A124:G124"/>
    <mergeCell ref="A1:C1"/>
    <mergeCell ref="D1:E1"/>
    <mergeCell ref="F1:H1"/>
    <mergeCell ref="A2:H2"/>
    <mergeCell ref="A3:H3"/>
    <mergeCell ref="A4:H4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zoomScale="120" zoomScaleNormal="120" zoomScaleSheetLayoutView="100" workbookViewId="0">
      <selection activeCell="F1" sqref="F1:H1"/>
    </sheetView>
  </sheetViews>
  <sheetFormatPr defaultRowHeight="12.75" x14ac:dyDescent="0.2"/>
  <cols>
    <col min="2" max="2" width="9.7109375" customWidth="1"/>
    <col min="3" max="3" width="12.7109375" customWidth="1"/>
    <col min="4" max="4" width="25.7109375" customWidth="1"/>
    <col min="8" max="8" width="10.85546875" customWidth="1"/>
  </cols>
  <sheetData>
    <row r="1" spans="1:8" x14ac:dyDescent="0.2">
      <c r="A1" s="182" t="s">
        <v>85</v>
      </c>
      <c r="B1" s="183"/>
      <c r="C1" s="183"/>
      <c r="D1" s="194"/>
      <c r="E1" s="194"/>
      <c r="F1" s="192" t="s">
        <v>865</v>
      </c>
      <c r="G1" s="193"/>
      <c r="H1" s="193"/>
    </row>
    <row r="2" spans="1:8" ht="15.75" x14ac:dyDescent="0.2">
      <c r="A2" s="169" t="s">
        <v>53</v>
      </c>
      <c r="B2" s="188"/>
      <c r="C2" s="188"/>
      <c r="D2" s="188"/>
      <c r="E2" s="188"/>
      <c r="F2" s="188"/>
      <c r="G2" s="189"/>
      <c r="H2" s="189"/>
    </row>
    <row r="3" spans="1:8" ht="31.5" customHeight="1" x14ac:dyDescent="0.25">
      <c r="A3" s="169" t="s">
        <v>861</v>
      </c>
      <c r="B3" s="169"/>
      <c r="C3" s="169"/>
      <c r="D3" s="169"/>
      <c r="E3" s="169"/>
      <c r="F3" s="169"/>
      <c r="G3" s="190"/>
      <c r="H3" s="190"/>
    </row>
    <row r="4" spans="1:8" ht="15.75" customHeight="1" x14ac:dyDescent="0.2">
      <c r="A4" s="191"/>
      <c r="B4" s="191"/>
      <c r="C4" s="191"/>
      <c r="D4" s="191"/>
      <c r="E4" s="191"/>
      <c r="F4" s="191"/>
      <c r="G4" s="191"/>
      <c r="H4" s="191"/>
    </row>
    <row r="5" spans="1:8" ht="12.75" customHeight="1" x14ac:dyDescent="0.2">
      <c r="A5" s="198" t="s">
        <v>87</v>
      </c>
      <c r="B5" s="199"/>
      <c r="C5" s="199"/>
      <c r="D5" s="199"/>
      <c r="E5" s="199"/>
      <c r="F5" s="199"/>
      <c r="G5" s="199"/>
      <c r="H5" s="200"/>
    </row>
    <row r="6" spans="1:8" ht="33.75" x14ac:dyDescent="0.2">
      <c r="A6" s="7" t="s">
        <v>19</v>
      </c>
      <c r="B6" s="6" t="s">
        <v>11</v>
      </c>
      <c r="C6" s="6" t="s">
        <v>20</v>
      </c>
      <c r="D6" s="6" t="s">
        <v>4</v>
      </c>
      <c r="E6" s="6" t="s">
        <v>5</v>
      </c>
      <c r="F6" s="6" t="s">
        <v>6</v>
      </c>
      <c r="G6" s="6" t="s">
        <v>8</v>
      </c>
      <c r="H6" s="6" t="s">
        <v>63</v>
      </c>
    </row>
    <row r="7" spans="1:8" x14ac:dyDescent="0.2">
      <c r="A7" s="43"/>
      <c r="B7" s="184"/>
      <c r="C7" s="87"/>
      <c r="D7" s="116" t="s">
        <v>497</v>
      </c>
      <c r="E7" s="117"/>
      <c r="F7" s="118"/>
      <c r="G7" s="33"/>
      <c r="H7" s="33"/>
    </row>
    <row r="8" spans="1:8" ht="33.75" x14ac:dyDescent="0.2">
      <c r="A8" s="36" t="s">
        <v>34</v>
      </c>
      <c r="B8" s="201"/>
      <c r="C8" s="25"/>
      <c r="D8" s="69" t="s">
        <v>498</v>
      </c>
      <c r="E8" s="70" t="s">
        <v>15</v>
      </c>
      <c r="F8" s="71">
        <v>30</v>
      </c>
      <c r="G8" s="37"/>
      <c r="H8" s="20">
        <f>F8*G8</f>
        <v>0</v>
      </c>
    </row>
    <row r="9" spans="1:8" ht="33.75" x14ac:dyDescent="0.2">
      <c r="A9" s="36">
        <f>A8+1</f>
        <v>2</v>
      </c>
      <c r="B9" s="201"/>
      <c r="C9" s="25"/>
      <c r="D9" s="69" t="s">
        <v>499</v>
      </c>
      <c r="E9" s="70" t="s">
        <v>12</v>
      </c>
      <c r="F9" s="71">
        <v>55</v>
      </c>
      <c r="G9" s="37"/>
      <c r="H9" s="20">
        <f t="shared" ref="H9:H12" si="0">F9*G9</f>
        <v>0</v>
      </c>
    </row>
    <row r="10" spans="1:8" ht="33.75" x14ac:dyDescent="0.2">
      <c r="A10" s="36">
        <f t="shared" ref="A10:A73" si="1">A9+1</f>
        <v>3</v>
      </c>
      <c r="B10" s="201"/>
      <c r="C10" s="25"/>
      <c r="D10" s="69" t="s">
        <v>500</v>
      </c>
      <c r="E10" s="70" t="s">
        <v>15</v>
      </c>
      <c r="F10" s="71">
        <v>40</v>
      </c>
      <c r="G10" s="37"/>
      <c r="H10" s="20">
        <f t="shared" si="0"/>
        <v>0</v>
      </c>
    </row>
    <row r="11" spans="1:8" x14ac:dyDescent="0.2">
      <c r="A11" s="36">
        <f t="shared" si="1"/>
        <v>4</v>
      </c>
      <c r="B11" s="201"/>
      <c r="C11" s="25"/>
      <c r="D11" s="69" t="s">
        <v>501</v>
      </c>
      <c r="E11" s="70" t="s">
        <v>15</v>
      </c>
      <c r="F11" s="71">
        <v>112</v>
      </c>
      <c r="G11" s="37"/>
      <c r="H11" s="20">
        <f t="shared" si="0"/>
        <v>0</v>
      </c>
    </row>
    <row r="12" spans="1:8" ht="45" x14ac:dyDescent="0.2">
      <c r="A12" s="36">
        <f t="shared" si="1"/>
        <v>5</v>
      </c>
      <c r="B12" s="201"/>
      <c r="C12" s="25"/>
      <c r="D12" s="69" t="s">
        <v>502</v>
      </c>
      <c r="E12" s="70" t="s">
        <v>12</v>
      </c>
      <c r="F12" s="71">
        <v>7</v>
      </c>
      <c r="G12" s="37"/>
      <c r="H12" s="20">
        <f t="shared" si="0"/>
        <v>0</v>
      </c>
    </row>
    <row r="13" spans="1:8" ht="22.5" x14ac:dyDescent="0.2">
      <c r="A13" s="75"/>
      <c r="B13" s="201"/>
      <c r="C13" s="119"/>
      <c r="D13" s="116" t="s">
        <v>503</v>
      </c>
      <c r="E13" s="117"/>
      <c r="F13" s="118"/>
      <c r="G13" s="120"/>
      <c r="H13" s="77"/>
    </row>
    <row r="14" spans="1:8" ht="33.75" x14ac:dyDescent="0.2">
      <c r="A14" s="36">
        <f>A12+1</f>
        <v>6</v>
      </c>
      <c r="B14" s="201"/>
      <c r="C14" s="25"/>
      <c r="D14" s="69" t="s">
        <v>504</v>
      </c>
      <c r="E14" s="70" t="s">
        <v>15</v>
      </c>
      <c r="F14" s="71">
        <v>1</v>
      </c>
      <c r="G14" s="37"/>
      <c r="H14" s="20">
        <f t="shared" ref="H14:H16" si="2">F14*G14</f>
        <v>0</v>
      </c>
    </row>
    <row r="15" spans="1:8" ht="22.5" x14ac:dyDescent="0.2">
      <c r="A15" s="36">
        <f t="shared" si="1"/>
        <v>7</v>
      </c>
      <c r="B15" s="201"/>
      <c r="C15" s="25"/>
      <c r="D15" s="69" t="s">
        <v>505</v>
      </c>
      <c r="E15" s="70" t="s">
        <v>9</v>
      </c>
      <c r="F15" s="71">
        <v>3</v>
      </c>
      <c r="G15" s="37"/>
      <c r="H15" s="20">
        <f t="shared" si="2"/>
        <v>0</v>
      </c>
    </row>
    <row r="16" spans="1:8" ht="33.75" x14ac:dyDescent="0.2">
      <c r="A16" s="36">
        <f t="shared" si="1"/>
        <v>8</v>
      </c>
      <c r="B16" s="201"/>
      <c r="C16" s="25"/>
      <c r="D16" s="69" t="s">
        <v>506</v>
      </c>
      <c r="E16" s="70" t="s">
        <v>507</v>
      </c>
      <c r="F16" s="71">
        <v>5</v>
      </c>
      <c r="G16" s="37"/>
      <c r="H16" s="20">
        <f t="shared" si="2"/>
        <v>0</v>
      </c>
    </row>
    <row r="17" spans="1:8" ht="22.5" x14ac:dyDescent="0.2">
      <c r="A17" s="75"/>
      <c r="B17" s="201"/>
      <c r="C17" s="119"/>
      <c r="D17" s="116" t="s">
        <v>508</v>
      </c>
      <c r="E17" s="117"/>
      <c r="F17" s="118"/>
      <c r="G17" s="120"/>
      <c r="H17" s="77"/>
    </row>
    <row r="18" spans="1:8" ht="22.5" x14ac:dyDescent="0.2">
      <c r="A18" s="36">
        <f>A16+1</f>
        <v>9</v>
      </c>
      <c r="B18" s="201"/>
      <c r="C18" s="25"/>
      <c r="D18" s="69" t="s">
        <v>509</v>
      </c>
      <c r="E18" s="70" t="s">
        <v>13</v>
      </c>
      <c r="F18" s="71">
        <v>1</v>
      </c>
      <c r="G18" s="37"/>
      <c r="H18" s="20">
        <f t="shared" ref="H18:H21" si="3">F18*G18</f>
        <v>0</v>
      </c>
    </row>
    <row r="19" spans="1:8" ht="22.5" x14ac:dyDescent="0.2">
      <c r="A19" s="36">
        <f t="shared" si="1"/>
        <v>10</v>
      </c>
      <c r="B19" s="201"/>
      <c r="C19" s="25"/>
      <c r="D19" s="69" t="s">
        <v>510</v>
      </c>
      <c r="E19" s="70" t="s">
        <v>9</v>
      </c>
      <c r="F19" s="71">
        <v>7</v>
      </c>
      <c r="G19" s="37"/>
      <c r="H19" s="20">
        <f t="shared" si="3"/>
        <v>0</v>
      </c>
    </row>
    <row r="20" spans="1:8" ht="45" x14ac:dyDescent="0.2">
      <c r="A20" s="36">
        <f t="shared" si="1"/>
        <v>11</v>
      </c>
      <c r="B20" s="201"/>
      <c r="C20" s="25"/>
      <c r="D20" s="69" t="s">
        <v>511</v>
      </c>
      <c r="E20" s="70" t="s">
        <v>15</v>
      </c>
      <c r="F20" s="71">
        <v>2</v>
      </c>
      <c r="G20" s="37"/>
      <c r="H20" s="20">
        <f t="shared" si="3"/>
        <v>0</v>
      </c>
    </row>
    <row r="21" spans="1:8" ht="33.75" x14ac:dyDescent="0.2">
      <c r="A21" s="36">
        <f t="shared" si="1"/>
        <v>12</v>
      </c>
      <c r="B21" s="201"/>
      <c r="C21" s="25"/>
      <c r="D21" s="69" t="s">
        <v>512</v>
      </c>
      <c r="E21" s="70" t="s">
        <v>507</v>
      </c>
      <c r="F21" s="71">
        <v>10</v>
      </c>
      <c r="G21" s="37"/>
      <c r="H21" s="20">
        <f t="shared" si="3"/>
        <v>0</v>
      </c>
    </row>
    <row r="22" spans="1:8" x14ac:dyDescent="0.2">
      <c r="A22" s="75"/>
      <c r="B22" s="201"/>
      <c r="C22" s="119"/>
      <c r="D22" s="116" t="s">
        <v>513</v>
      </c>
      <c r="E22" s="117"/>
      <c r="F22" s="118"/>
      <c r="G22" s="120"/>
      <c r="H22" s="77"/>
    </row>
    <row r="23" spans="1:8" ht="22.5" x14ac:dyDescent="0.2">
      <c r="A23" s="36">
        <f>A21+1</f>
        <v>13</v>
      </c>
      <c r="B23" s="201"/>
      <c r="C23" s="25"/>
      <c r="D23" s="69" t="s">
        <v>514</v>
      </c>
      <c r="E23" s="70" t="s">
        <v>515</v>
      </c>
      <c r="F23" s="71">
        <v>1</v>
      </c>
      <c r="G23" s="37"/>
      <c r="H23" s="20">
        <f t="shared" ref="H23:H44" si="4">F23*G23</f>
        <v>0</v>
      </c>
    </row>
    <row r="24" spans="1:8" ht="22.5" x14ac:dyDescent="0.2">
      <c r="A24" s="36">
        <f t="shared" si="1"/>
        <v>14</v>
      </c>
      <c r="B24" s="201"/>
      <c r="C24" s="25"/>
      <c r="D24" s="69" t="s">
        <v>516</v>
      </c>
      <c r="E24" s="70" t="s">
        <v>15</v>
      </c>
      <c r="F24" s="71">
        <v>1</v>
      </c>
      <c r="G24" s="37"/>
      <c r="H24" s="20">
        <f t="shared" si="4"/>
        <v>0</v>
      </c>
    </row>
    <row r="25" spans="1:8" ht="33.75" x14ac:dyDescent="0.2">
      <c r="A25" s="36">
        <f t="shared" si="1"/>
        <v>15</v>
      </c>
      <c r="B25" s="201"/>
      <c r="C25" s="25"/>
      <c r="D25" s="69" t="s">
        <v>517</v>
      </c>
      <c r="E25" s="70" t="s">
        <v>15</v>
      </c>
      <c r="F25" s="71">
        <v>5</v>
      </c>
      <c r="G25" s="37"/>
      <c r="H25" s="20">
        <f t="shared" si="4"/>
        <v>0</v>
      </c>
    </row>
    <row r="26" spans="1:8" ht="45" x14ac:dyDescent="0.2">
      <c r="A26" s="36">
        <f t="shared" si="1"/>
        <v>16</v>
      </c>
      <c r="B26" s="201"/>
      <c r="C26" s="25"/>
      <c r="D26" s="69" t="s">
        <v>518</v>
      </c>
      <c r="E26" s="70" t="s">
        <v>15</v>
      </c>
      <c r="F26" s="71">
        <v>1</v>
      </c>
      <c r="G26" s="37"/>
      <c r="H26" s="20">
        <f t="shared" si="4"/>
        <v>0</v>
      </c>
    </row>
    <row r="27" spans="1:8" ht="33.75" x14ac:dyDescent="0.2">
      <c r="A27" s="36">
        <f t="shared" si="1"/>
        <v>17</v>
      </c>
      <c r="B27" s="201"/>
      <c r="C27" s="25"/>
      <c r="D27" s="69" t="s">
        <v>519</v>
      </c>
      <c r="E27" s="70" t="s">
        <v>15</v>
      </c>
      <c r="F27" s="71">
        <v>1</v>
      </c>
      <c r="G27" s="37"/>
      <c r="H27" s="20">
        <f t="shared" si="4"/>
        <v>0</v>
      </c>
    </row>
    <row r="28" spans="1:8" x14ac:dyDescent="0.2">
      <c r="A28" s="36">
        <f t="shared" si="1"/>
        <v>18</v>
      </c>
      <c r="B28" s="201"/>
      <c r="C28" s="25"/>
      <c r="D28" s="69" t="s">
        <v>520</v>
      </c>
      <c r="E28" s="70" t="s">
        <v>15</v>
      </c>
      <c r="F28" s="71">
        <v>1</v>
      </c>
      <c r="G28" s="37"/>
      <c r="H28" s="20">
        <f t="shared" si="4"/>
        <v>0</v>
      </c>
    </row>
    <row r="29" spans="1:8" ht="22.5" x14ac:dyDescent="0.2">
      <c r="A29" s="36">
        <f t="shared" si="1"/>
        <v>19</v>
      </c>
      <c r="B29" s="201"/>
      <c r="C29" s="25"/>
      <c r="D29" s="69" t="s">
        <v>521</v>
      </c>
      <c r="E29" s="70" t="s">
        <v>15</v>
      </c>
      <c r="F29" s="71">
        <v>1</v>
      </c>
      <c r="G29" s="37"/>
      <c r="H29" s="20">
        <f t="shared" si="4"/>
        <v>0</v>
      </c>
    </row>
    <row r="30" spans="1:8" ht="33.75" x14ac:dyDescent="0.2">
      <c r="A30" s="36">
        <f t="shared" si="1"/>
        <v>20</v>
      </c>
      <c r="B30" s="201"/>
      <c r="C30" s="25"/>
      <c r="D30" s="69" t="s">
        <v>522</v>
      </c>
      <c r="E30" s="70" t="s">
        <v>15</v>
      </c>
      <c r="F30" s="71">
        <v>1</v>
      </c>
      <c r="G30" s="37"/>
      <c r="H30" s="20">
        <f t="shared" si="4"/>
        <v>0</v>
      </c>
    </row>
    <row r="31" spans="1:8" x14ac:dyDescent="0.2">
      <c r="A31" s="36">
        <f t="shared" si="1"/>
        <v>21</v>
      </c>
      <c r="B31" s="201"/>
      <c r="C31" s="25"/>
      <c r="D31" s="69" t="s">
        <v>523</v>
      </c>
      <c r="E31" s="70" t="s">
        <v>15</v>
      </c>
      <c r="F31" s="71">
        <v>2</v>
      </c>
      <c r="G31" s="37"/>
      <c r="H31" s="20">
        <f t="shared" si="4"/>
        <v>0</v>
      </c>
    </row>
    <row r="32" spans="1:8" x14ac:dyDescent="0.2">
      <c r="A32" s="36">
        <f t="shared" si="1"/>
        <v>22</v>
      </c>
      <c r="B32" s="201"/>
      <c r="C32" s="25"/>
      <c r="D32" s="69" t="s">
        <v>524</v>
      </c>
      <c r="E32" s="70" t="s">
        <v>15</v>
      </c>
      <c r="F32" s="71">
        <v>1</v>
      </c>
      <c r="G32" s="37"/>
      <c r="H32" s="20">
        <f t="shared" si="4"/>
        <v>0</v>
      </c>
    </row>
    <row r="33" spans="1:8" x14ac:dyDescent="0.2">
      <c r="A33" s="36">
        <f t="shared" si="1"/>
        <v>23</v>
      </c>
      <c r="B33" s="201"/>
      <c r="C33" s="25"/>
      <c r="D33" s="69" t="s">
        <v>525</v>
      </c>
      <c r="E33" s="70" t="s">
        <v>15</v>
      </c>
      <c r="F33" s="71">
        <v>6</v>
      </c>
      <c r="G33" s="37"/>
      <c r="H33" s="20">
        <f t="shared" si="4"/>
        <v>0</v>
      </c>
    </row>
    <row r="34" spans="1:8" x14ac:dyDescent="0.2">
      <c r="A34" s="36">
        <f t="shared" si="1"/>
        <v>24</v>
      </c>
      <c r="B34" s="201"/>
      <c r="C34" s="25"/>
      <c r="D34" s="69" t="s">
        <v>526</v>
      </c>
      <c r="E34" s="70" t="s">
        <v>15</v>
      </c>
      <c r="F34" s="71">
        <v>1</v>
      </c>
      <c r="G34" s="37"/>
      <c r="H34" s="20">
        <f t="shared" si="4"/>
        <v>0</v>
      </c>
    </row>
    <row r="35" spans="1:8" x14ac:dyDescent="0.2">
      <c r="A35" s="36">
        <f t="shared" si="1"/>
        <v>25</v>
      </c>
      <c r="B35" s="201"/>
      <c r="C35" s="25"/>
      <c r="D35" s="69" t="s">
        <v>527</v>
      </c>
      <c r="E35" s="70" t="s">
        <v>15</v>
      </c>
      <c r="F35" s="71">
        <v>2</v>
      </c>
      <c r="G35" s="37"/>
      <c r="H35" s="20">
        <f t="shared" si="4"/>
        <v>0</v>
      </c>
    </row>
    <row r="36" spans="1:8" x14ac:dyDescent="0.2">
      <c r="A36" s="36">
        <f t="shared" si="1"/>
        <v>26</v>
      </c>
      <c r="B36" s="201"/>
      <c r="C36" s="25"/>
      <c r="D36" s="69" t="s">
        <v>528</v>
      </c>
      <c r="E36" s="70" t="s">
        <v>15</v>
      </c>
      <c r="F36" s="71">
        <v>1</v>
      </c>
      <c r="G36" s="37"/>
      <c r="H36" s="20">
        <f t="shared" si="4"/>
        <v>0</v>
      </c>
    </row>
    <row r="37" spans="1:8" ht="33.75" x14ac:dyDescent="0.2">
      <c r="A37" s="36">
        <f t="shared" si="1"/>
        <v>27</v>
      </c>
      <c r="B37" s="201"/>
      <c r="C37" s="25"/>
      <c r="D37" s="69" t="s">
        <v>529</v>
      </c>
      <c r="E37" s="70" t="s">
        <v>15</v>
      </c>
      <c r="F37" s="71">
        <v>3</v>
      </c>
      <c r="G37" s="37"/>
      <c r="H37" s="20">
        <f t="shared" si="4"/>
        <v>0</v>
      </c>
    </row>
    <row r="38" spans="1:8" x14ac:dyDescent="0.2">
      <c r="A38" s="36">
        <f t="shared" si="1"/>
        <v>28</v>
      </c>
      <c r="B38" s="201"/>
      <c r="C38" s="25"/>
      <c r="D38" s="69" t="s">
        <v>530</v>
      </c>
      <c r="E38" s="70" t="s">
        <v>15</v>
      </c>
      <c r="F38" s="71">
        <v>3</v>
      </c>
      <c r="G38" s="37"/>
      <c r="H38" s="20">
        <f t="shared" si="4"/>
        <v>0</v>
      </c>
    </row>
    <row r="39" spans="1:8" x14ac:dyDescent="0.2">
      <c r="A39" s="36">
        <f t="shared" si="1"/>
        <v>29</v>
      </c>
      <c r="B39" s="201"/>
      <c r="C39" s="25"/>
      <c r="D39" s="69" t="s">
        <v>531</v>
      </c>
      <c r="E39" s="70" t="s">
        <v>15</v>
      </c>
      <c r="F39" s="71">
        <v>3</v>
      </c>
      <c r="G39" s="37"/>
      <c r="H39" s="20">
        <f t="shared" si="4"/>
        <v>0</v>
      </c>
    </row>
    <row r="40" spans="1:8" ht="22.5" x14ac:dyDescent="0.2">
      <c r="A40" s="36">
        <f t="shared" si="1"/>
        <v>30</v>
      </c>
      <c r="B40" s="201"/>
      <c r="C40" s="25"/>
      <c r="D40" s="69" t="s">
        <v>532</v>
      </c>
      <c r="E40" s="70" t="s">
        <v>9</v>
      </c>
      <c r="F40" s="71">
        <v>126</v>
      </c>
      <c r="G40" s="37"/>
      <c r="H40" s="20">
        <f t="shared" si="4"/>
        <v>0</v>
      </c>
    </row>
    <row r="41" spans="1:8" x14ac:dyDescent="0.2">
      <c r="A41" s="36">
        <f t="shared" si="1"/>
        <v>31</v>
      </c>
      <c r="B41" s="201"/>
      <c r="C41" s="25"/>
      <c r="D41" s="69" t="s">
        <v>533</v>
      </c>
      <c r="E41" s="70" t="s">
        <v>15</v>
      </c>
      <c r="F41" s="71">
        <v>2</v>
      </c>
      <c r="G41" s="37"/>
      <c r="H41" s="20">
        <f t="shared" si="4"/>
        <v>0</v>
      </c>
    </row>
    <row r="42" spans="1:8" x14ac:dyDescent="0.2">
      <c r="A42" s="36">
        <f t="shared" si="1"/>
        <v>32</v>
      </c>
      <c r="B42" s="201"/>
      <c r="C42" s="25"/>
      <c r="D42" s="69" t="s">
        <v>534</v>
      </c>
      <c r="E42" s="70" t="s">
        <v>9</v>
      </c>
      <c r="F42" s="71">
        <v>45</v>
      </c>
      <c r="G42" s="37"/>
      <c r="H42" s="20">
        <f t="shared" si="4"/>
        <v>0</v>
      </c>
    </row>
    <row r="43" spans="1:8" ht="22.5" x14ac:dyDescent="0.2">
      <c r="A43" s="36">
        <f t="shared" si="1"/>
        <v>33</v>
      </c>
      <c r="B43" s="201"/>
      <c r="C43" s="25"/>
      <c r="D43" s="69" t="s">
        <v>510</v>
      </c>
      <c r="E43" s="70" t="s">
        <v>9</v>
      </c>
      <c r="F43" s="71">
        <v>56</v>
      </c>
      <c r="G43" s="37"/>
      <c r="H43" s="20">
        <f t="shared" si="4"/>
        <v>0</v>
      </c>
    </row>
    <row r="44" spans="1:8" ht="33.75" x14ac:dyDescent="0.2">
      <c r="A44" s="36">
        <f t="shared" si="1"/>
        <v>34</v>
      </c>
      <c r="B44" s="201"/>
      <c r="C44" s="25"/>
      <c r="D44" s="69" t="s">
        <v>506</v>
      </c>
      <c r="E44" s="70" t="s">
        <v>507</v>
      </c>
      <c r="F44" s="71">
        <v>10</v>
      </c>
      <c r="G44" s="37"/>
      <c r="H44" s="20">
        <f t="shared" si="4"/>
        <v>0</v>
      </c>
    </row>
    <row r="45" spans="1:8" x14ac:dyDescent="0.2">
      <c r="A45" s="75"/>
      <c r="B45" s="201"/>
      <c r="C45" s="119"/>
      <c r="D45" s="116" t="s">
        <v>535</v>
      </c>
      <c r="E45" s="117"/>
      <c r="F45" s="118"/>
      <c r="G45" s="120"/>
      <c r="H45" s="77"/>
    </row>
    <row r="46" spans="1:8" ht="22.5" x14ac:dyDescent="0.2">
      <c r="A46" s="36">
        <f>A44+1</f>
        <v>35</v>
      </c>
      <c r="B46" s="201"/>
      <c r="C46" s="25"/>
      <c r="D46" s="69" t="s">
        <v>536</v>
      </c>
      <c r="E46" s="70" t="s">
        <v>515</v>
      </c>
      <c r="F46" s="71">
        <v>1</v>
      </c>
      <c r="G46" s="37"/>
      <c r="H46" s="20">
        <f t="shared" ref="H46:H63" si="5">F46*G46</f>
        <v>0</v>
      </c>
    </row>
    <row r="47" spans="1:8" ht="22.5" x14ac:dyDescent="0.2">
      <c r="A47" s="36">
        <f t="shared" si="1"/>
        <v>36</v>
      </c>
      <c r="B47" s="201"/>
      <c r="C47" s="25"/>
      <c r="D47" s="69" t="s">
        <v>537</v>
      </c>
      <c r="E47" s="70" t="s">
        <v>15</v>
      </c>
      <c r="F47" s="71">
        <v>1</v>
      </c>
      <c r="G47" s="37"/>
      <c r="H47" s="20">
        <f t="shared" si="5"/>
        <v>0</v>
      </c>
    </row>
    <row r="48" spans="1:8" ht="33.75" x14ac:dyDescent="0.2">
      <c r="A48" s="36">
        <f t="shared" si="1"/>
        <v>37</v>
      </c>
      <c r="B48" s="201"/>
      <c r="C48" s="25"/>
      <c r="D48" s="69" t="s">
        <v>517</v>
      </c>
      <c r="E48" s="70" t="s">
        <v>15</v>
      </c>
      <c r="F48" s="71">
        <v>5</v>
      </c>
      <c r="G48" s="37"/>
      <c r="H48" s="20">
        <f t="shared" si="5"/>
        <v>0</v>
      </c>
    </row>
    <row r="49" spans="1:8" ht="45" x14ac:dyDescent="0.2">
      <c r="A49" s="36">
        <f t="shared" si="1"/>
        <v>38</v>
      </c>
      <c r="B49" s="201"/>
      <c r="C49" s="25"/>
      <c r="D49" s="69" t="s">
        <v>518</v>
      </c>
      <c r="E49" s="70" t="s">
        <v>15</v>
      </c>
      <c r="F49" s="71">
        <v>1</v>
      </c>
      <c r="G49" s="37"/>
      <c r="H49" s="20">
        <f t="shared" si="5"/>
        <v>0</v>
      </c>
    </row>
    <row r="50" spans="1:8" ht="33.75" x14ac:dyDescent="0.2">
      <c r="A50" s="36">
        <f t="shared" si="1"/>
        <v>39</v>
      </c>
      <c r="B50" s="201"/>
      <c r="C50" s="25"/>
      <c r="D50" s="69" t="s">
        <v>538</v>
      </c>
      <c r="E50" s="70" t="s">
        <v>15</v>
      </c>
      <c r="F50" s="71">
        <v>1</v>
      </c>
      <c r="G50" s="37"/>
      <c r="H50" s="20">
        <f t="shared" si="5"/>
        <v>0</v>
      </c>
    </row>
    <row r="51" spans="1:8" x14ac:dyDescent="0.2">
      <c r="A51" s="36">
        <f t="shared" si="1"/>
        <v>40</v>
      </c>
      <c r="B51" s="201"/>
      <c r="C51" s="25"/>
      <c r="D51" s="69" t="s">
        <v>539</v>
      </c>
      <c r="E51" s="70" t="s">
        <v>15</v>
      </c>
      <c r="F51" s="71">
        <v>1</v>
      </c>
      <c r="G51" s="37"/>
      <c r="H51" s="20">
        <f t="shared" si="5"/>
        <v>0</v>
      </c>
    </row>
    <row r="52" spans="1:8" ht="45" x14ac:dyDescent="0.2">
      <c r="A52" s="36">
        <f t="shared" si="1"/>
        <v>41</v>
      </c>
      <c r="B52" s="201"/>
      <c r="C52" s="25"/>
      <c r="D52" s="69" t="s">
        <v>540</v>
      </c>
      <c r="E52" s="70" t="s">
        <v>15</v>
      </c>
      <c r="F52" s="71">
        <v>6</v>
      </c>
      <c r="G52" s="37"/>
      <c r="H52" s="20">
        <f t="shared" si="5"/>
        <v>0</v>
      </c>
    </row>
    <row r="53" spans="1:8" x14ac:dyDescent="0.2">
      <c r="A53" s="36">
        <f t="shared" si="1"/>
        <v>42</v>
      </c>
      <c r="B53" s="201"/>
      <c r="C53" s="25"/>
      <c r="D53" s="69" t="s">
        <v>530</v>
      </c>
      <c r="E53" s="70" t="s">
        <v>15</v>
      </c>
      <c r="F53" s="71">
        <v>6</v>
      </c>
      <c r="G53" s="37"/>
      <c r="H53" s="20">
        <f t="shared" si="5"/>
        <v>0</v>
      </c>
    </row>
    <row r="54" spans="1:8" x14ac:dyDescent="0.2">
      <c r="A54" s="36">
        <f t="shared" si="1"/>
        <v>43</v>
      </c>
      <c r="B54" s="201"/>
      <c r="C54" s="25"/>
      <c r="D54" s="69" t="s">
        <v>531</v>
      </c>
      <c r="E54" s="70" t="s">
        <v>15</v>
      </c>
      <c r="F54" s="71">
        <v>16</v>
      </c>
      <c r="G54" s="37"/>
      <c r="H54" s="20">
        <f t="shared" si="5"/>
        <v>0</v>
      </c>
    </row>
    <row r="55" spans="1:8" x14ac:dyDescent="0.2">
      <c r="A55" s="36">
        <f t="shared" si="1"/>
        <v>44</v>
      </c>
      <c r="B55" s="201"/>
      <c r="C55" s="25"/>
      <c r="D55" s="69" t="s">
        <v>541</v>
      </c>
      <c r="E55" s="70" t="s">
        <v>15</v>
      </c>
      <c r="F55" s="71">
        <v>8</v>
      </c>
      <c r="G55" s="37"/>
      <c r="H55" s="20">
        <f t="shared" si="5"/>
        <v>0</v>
      </c>
    </row>
    <row r="56" spans="1:8" ht="33.75" x14ac:dyDescent="0.2">
      <c r="A56" s="36">
        <f t="shared" si="1"/>
        <v>45</v>
      </c>
      <c r="B56" s="201"/>
      <c r="C56" s="25"/>
      <c r="D56" s="69" t="s">
        <v>529</v>
      </c>
      <c r="E56" s="70" t="s">
        <v>15</v>
      </c>
      <c r="F56" s="71">
        <v>4</v>
      </c>
      <c r="G56" s="37"/>
      <c r="H56" s="20">
        <f t="shared" si="5"/>
        <v>0</v>
      </c>
    </row>
    <row r="57" spans="1:8" x14ac:dyDescent="0.2">
      <c r="A57" s="36">
        <f t="shared" si="1"/>
        <v>46</v>
      </c>
      <c r="B57" s="201"/>
      <c r="C57" s="25"/>
      <c r="D57" s="69" t="s">
        <v>542</v>
      </c>
      <c r="E57" s="70" t="s">
        <v>15</v>
      </c>
      <c r="F57" s="71">
        <v>5</v>
      </c>
      <c r="G57" s="37"/>
      <c r="H57" s="20">
        <f t="shared" si="5"/>
        <v>0</v>
      </c>
    </row>
    <row r="58" spans="1:8" x14ac:dyDescent="0.2">
      <c r="A58" s="36">
        <f t="shared" si="1"/>
        <v>47</v>
      </c>
      <c r="B58" s="201"/>
      <c r="C58" s="25"/>
      <c r="D58" s="69" t="s">
        <v>543</v>
      </c>
      <c r="E58" s="70" t="s">
        <v>15</v>
      </c>
      <c r="F58" s="71">
        <v>5</v>
      </c>
      <c r="G58" s="37"/>
      <c r="H58" s="20">
        <f t="shared" si="5"/>
        <v>0</v>
      </c>
    </row>
    <row r="59" spans="1:8" ht="22.5" x14ac:dyDescent="0.2">
      <c r="A59" s="36">
        <f t="shared" si="1"/>
        <v>48</v>
      </c>
      <c r="B59" s="201"/>
      <c r="C59" s="25"/>
      <c r="D59" s="69" t="s">
        <v>544</v>
      </c>
      <c r="E59" s="70" t="s">
        <v>9</v>
      </c>
      <c r="F59" s="71">
        <v>11</v>
      </c>
      <c r="G59" s="37"/>
      <c r="H59" s="20">
        <f t="shared" si="5"/>
        <v>0</v>
      </c>
    </row>
    <row r="60" spans="1:8" ht="22.5" x14ac:dyDescent="0.2">
      <c r="A60" s="36">
        <f t="shared" si="1"/>
        <v>49</v>
      </c>
      <c r="B60" s="201"/>
      <c r="C60" s="25"/>
      <c r="D60" s="69" t="s">
        <v>545</v>
      </c>
      <c r="E60" s="70" t="s">
        <v>9</v>
      </c>
      <c r="F60" s="71">
        <v>19</v>
      </c>
      <c r="G60" s="37"/>
      <c r="H60" s="20">
        <f t="shared" si="5"/>
        <v>0</v>
      </c>
    </row>
    <row r="61" spans="1:8" ht="22.5" x14ac:dyDescent="0.2">
      <c r="A61" s="36">
        <f t="shared" si="1"/>
        <v>50</v>
      </c>
      <c r="B61" s="201"/>
      <c r="C61" s="25"/>
      <c r="D61" s="69" t="s">
        <v>546</v>
      </c>
      <c r="E61" s="70" t="s">
        <v>9</v>
      </c>
      <c r="F61" s="71">
        <v>68</v>
      </c>
      <c r="G61" s="37"/>
      <c r="H61" s="20">
        <f t="shared" si="5"/>
        <v>0</v>
      </c>
    </row>
    <row r="62" spans="1:8" ht="45" x14ac:dyDescent="0.2">
      <c r="A62" s="36">
        <f t="shared" si="1"/>
        <v>51</v>
      </c>
      <c r="B62" s="201"/>
      <c r="C62" s="25"/>
      <c r="D62" s="69" t="s">
        <v>547</v>
      </c>
      <c r="E62" s="70" t="s">
        <v>15</v>
      </c>
      <c r="F62" s="71">
        <v>2</v>
      </c>
      <c r="G62" s="37"/>
      <c r="H62" s="20">
        <f t="shared" si="5"/>
        <v>0</v>
      </c>
    </row>
    <row r="63" spans="1:8" ht="33.75" x14ac:dyDescent="0.2">
      <c r="A63" s="36">
        <f t="shared" si="1"/>
        <v>52</v>
      </c>
      <c r="B63" s="201"/>
      <c r="C63" s="25"/>
      <c r="D63" s="69" t="s">
        <v>548</v>
      </c>
      <c r="E63" s="70" t="s">
        <v>507</v>
      </c>
      <c r="F63" s="71">
        <v>10</v>
      </c>
      <c r="G63" s="37"/>
      <c r="H63" s="20">
        <f t="shared" si="5"/>
        <v>0</v>
      </c>
    </row>
    <row r="64" spans="1:8" x14ac:dyDescent="0.2">
      <c r="A64" s="75"/>
      <c r="B64" s="201"/>
      <c r="C64" s="119"/>
      <c r="D64" s="116" t="s">
        <v>549</v>
      </c>
      <c r="E64" s="117"/>
      <c r="F64" s="118"/>
      <c r="G64" s="120"/>
      <c r="H64" s="77"/>
    </row>
    <row r="65" spans="1:8" ht="22.5" x14ac:dyDescent="0.2">
      <c r="A65" s="36">
        <f>A63+1</f>
        <v>53</v>
      </c>
      <c r="B65" s="201"/>
      <c r="C65" s="25"/>
      <c r="D65" s="69" t="s">
        <v>550</v>
      </c>
      <c r="E65" s="70" t="s">
        <v>515</v>
      </c>
      <c r="F65" s="71">
        <v>1</v>
      </c>
      <c r="G65" s="37"/>
      <c r="H65" s="20">
        <f t="shared" ref="H65:H85" si="6">F65*G65</f>
        <v>0</v>
      </c>
    </row>
    <row r="66" spans="1:8" ht="22.5" x14ac:dyDescent="0.2">
      <c r="A66" s="36">
        <f t="shared" si="1"/>
        <v>54</v>
      </c>
      <c r="B66" s="201"/>
      <c r="C66" s="25"/>
      <c r="D66" s="69" t="s">
        <v>551</v>
      </c>
      <c r="E66" s="70" t="s">
        <v>15</v>
      </c>
      <c r="F66" s="71">
        <v>1</v>
      </c>
      <c r="G66" s="37"/>
      <c r="H66" s="20">
        <f t="shared" si="6"/>
        <v>0</v>
      </c>
    </row>
    <row r="67" spans="1:8" ht="33.75" x14ac:dyDescent="0.2">
      <c r="A67" s="36">
        <f t="shared" si="1"/>
        <v>55</v>
      </c>
      <c r="B67" s="201"/>
      <c r="C67" s="25"/>
      <c r="D67" s="69" t="s">
        <v>517</v>
      </c>
      <c r="E67" s="70" t="s">
        <v>15</v>
      </c>
      <c r="F67" s="71">
        <v>5</v>
      </c>
      <c r="G67" s="37"/>
      <c r="H67" s="20">
        <f t="shared" si="6"/>
        <v>0</v>
      </c>
    </row>
    <row r="68" spans="1:8" ht="45" x14ac:dyDescent="0.2">
      <c r="A68" s="36">
        <f t="shared" si="1"/>
        <v>56</v>
      </c>
      <c r="B68" s="201"/>
      <c r="C68" s="25"/>
      <c r="D68" s="69" t="s">
        <v>518</v>
      </c>
      <c r="E68" s="70" t="s">
        <v>15</v>
      </c>
      <c r="F68" s="71">
        <v>1</v>
      </c>
      <c r="G68" s="37"/>
      <c r="H68" s="20">
        <f t="shared" si="6"/>
        <v>0</v>
      </c>
    </row>
    <row r="69" spans="1:8" ht="33.75" x14ac:dyDescent="0.2">
      <c r="A69" s="36">
        <f t="shared" si="1"/>
        <v>57</v>
      </c>
      <c r="B69" s="201"/>
      <c r="C69" s="25"/>
      <c r="D69" s="69" t="s">
        <v>538</v>
      </c>
      <c r="E69" s="70" t="s">
        <v>15</v>
      </c>
      <c r="F69" s="71">
        <v>1</v>
      </c>
      <c r="G69" s="37"/>
      <c r="H69" s="20">
        <f t="shared" si="6"/>
        <v>0</v>
      </c>
    </row>
    <row r="70" spans="1:8" x14ac:dyDescent="0.2">
      <c r="A70" s="36">
        <f t="shared" si="1"/>
        <v>58</v>
      </c>
      <c r="B70" s="201"/>
      <c r="C70" s="25"/>
      <c r="D70" s="69" t="s">
        <v>552</v>
      </c>
      <c r="E70" s="70" t="s">
        <v>15</v>
      </c>
      <c r="F70" s="71">
        <v>1</v>
      </c>
      <c r="G70" s="37"/>
      <c r="H70" s="20">
        <f t="shared" si="6"/>
        <v>0</v>
      </c>
    </row>
    <row r="71" spans="1:8" ht="45" x14ac:dyDescent="0.2">
      <c r="A71" s="36">
        <f t="shared" si="1"/>
        <v>59</v>
      </c>
      <c r="B71" s="201"/>
      <c r="C71" s="25"/>
      <c r="D71" s="69" t="s">
        <v>540</v>
      </c>
      <c r="E71" s="70" t="s">
        <v>15</v>
      </c>
      <c r="F71" s="71">
        <v>5</v>
      </c>
      <c r="G71" s="37"/>
      <c r="H71" s="20">
        <f t="shared" si="6"/>
        <v>0</v>
      </c>
    </row>
    <row r="72" spans="1:8" ht="45" x14ac:dyDescent="0.2">
      <c r="A72" s="36">
        <f t="shared" si="1"/>
        <v>60</v>
      </c>
      <c r="B72" s="201"/>
      <c r="C72" s="25"/>
      <c r="D72" s="69" t="s">
        <v>553</v>
      </c>
      <c r="E72" s="70" t="s">
        <v>15</v>
      </c>
      <c r="F72" s="71">
        <v>1</v>
      </c>
      <c r="G72" s="37"/>
      <c r="H72" s="20">
        <f t="shared" si="6"/>
        <v>0</v>
      </c>
    </row>
    <row r="73" spans="1:8" x14ac:dyDescent="0.2">
      <c r="A73" s="36">
        <f t="shared" si="1"/>
        <v>61</v>
      </c>
      <c r="B73" s="201"/>
      <c r="C73" s="25"/>
      <c r="D73" s="69" t="s">
        <v>530</v>
      </c>
      <c r="E73" s="70" t="s">
        <v>15</v>
      </c>
      <c r="F73" s="71">
        <v>6</v>
      </c>
      <c r="G73" s="37"/>
      <c r="H73" s="20">
        <f t="shared" si="6"/>
        <v>0</v>
      </c>
    </row>
    <row r="74" spans="1:8" x14ac:dyDescent="0.2">
      <c r="A74" s="36">
        <f t="shared" ref="A74:A137" si="7">A73+1</f>
        <v>62</v>
      </c>
      <c r="B74" s="201"/>
      <c r="C74" s="25"/>
      <c r="D74" s="69" t="s">
        <v>531</v>
      </c>
      <c r="E74" s="70" t="s">
        <v>15</v>
      </c>
      <c r="F74" s="71">
        <v>15</v>
      </c>
      <c r="G74" s="37"/>
      <c r="H74" s="20">
        <f t="shared" si="6"/>
        <v>0</v>
      </c>
    </row>
    <row r="75" spans="1:8" x14ac:dyDescent="0.2">
      <c r="A75" s="36">
        <f t="shared" si="7"/>
        <v>63</v>
      </c>
      <c r="B75" s="201"/>
      <c r="C75" s="25"/>
      <c r="D75" s="69" t="s">
        <v>541</v>
      </c>
      <c r="E75" s="70" t="s">
        <v>15</v>
      </c>
      <c r="F75" s="71">
        <v>8</v>
      </c>
      <c r="G75" s="37"/>
      <c r="H75" s="20">
        <f t="shared" si="6"/>
        <v>0</v>
      </c>
    </row>
    <row r="76" spans="1:8" x14ac:dyDescent="0.2">
      <c r="A76" s="36">
        <f t="shared" si="7"/>
        <v>64</v>
      </c>
      <c r="B76" s="201"/>
      <c r="C76" s="25"/>
      <c r="D76" s="69" t="s">
        <v>554</v>
      </c>
      <c r="E76" s="70" t="s">
        <v>15</v>
      </c>
      <c r="F76" s="71">
        <v>1</v>
      </c>
      <c r="G76" s="37"/>
      <c r="H76" s="20">
        <f t="shared" si="6"/>
        <v>0</v>
      </c>
    </row>
    <row r="77" spans="1:8" x14ac:dyDescent="0.2">
      <c r="A77" s="36">
        <f t="shared" si="7"/>
        <v>65</v>
      </c>
      <c r="B77" s="201"/>
      <c r="C77" s="25"/>
      <c r="D77" s="69" t="s">
        <v>555</v>
      </c>
      <c r="E77" s="70" t="s">
        <v>15</v>
      </c>
      <c r="F77" s="71">
        <v>1</v>
      </c>
      <c r="G77" s="37"/>
      <c r="H77" s="20">
        <f t="shared" si="6"/>
        <v>0</v>
      </c>
    </row>
    <row r="78" spans="1:8" ht="33.75" x14ac:dyDescent="0.2">
      <c r="A78" s="36">
        <f t="shared" si="7"/>
        <v>66</v>
      </c>
      <c r="B78" s="201"/>
      <c r="C78" s="25"/>
      <c r="D78" s="69" t="s">
        <v>529</v>
      </c>
      <c r="E78" s="70" t="s">
        <v>15</v>
      </c>
      <c r="F78" s="71">
        <v>2</v>
      </c>
      <c r="G78" s="37"/>
      <c r="H78" s="20">
        <f t="shared" si="6"/>
        <v>0</v>
      </c>
    </row>
    <row r="79" spans="1:8" x14ac:dyDescent="0.2">
      <c r="A79" s="36">
        <f t="shared" si="7"/>
        <v>67</v>
      </c>
      <c r="B79" s="201"/>
      <c r="C79" s="25"/>
      <c r="D79" s="69" t="s">
        <v>542</v>
      </c>
      <c r="E79" s="70" t="s">
        <v>15</v>
      </c>
      <c r="F79" s="71">
        <v>5</v>
      </c>
      <c r="G79" s="37"/>
      <c r="H79" s="20">
        <f t="shared" si="6"/>
        <v>0</v>
      </c>
    </row>
    <row r="80" spans="1:8" x14ac:dyDescent="0.2">
      <c r="A80" s="36">
        <f t="shared" si="7"/>
        <v>68</v>
      </c>
      <c r="B80" s="201"/>
      <c r="C80" s="25"/>
      <c r="D80" s="69" t="s">
        <v>543</v>
      </c>
      <c r="E80" s="70" t="s">
        <v>15</v>
      </c>
      <c r="F80" s="71">
        <v>5</v>
      </c>
      <c r="G80" s="37"/>
      <c r="H80" s="20">
        <f t="shared" si="6"/>
        <v>0</v>
      </c>
    </row>
    <row r="81" spans="1:8" ht="22.5" x14ac:dyDescent="0.2">
      <c r="A81" s="36">
        <f t="shared" si="7"/>
        <v>69</v>
      </c>
      <c r="B81" s="201"/>
      <c r="C81" s="25"/>
      <c r="D81" s="69" t="s">
        <v>544</v>
      </c>
      <c r="E81" s="70" t="s">
        <v>9</v>
      </c>
      <c r="F81" s="71">
        <v>6</v>
      </c>
      <c r="G81" s="37"/>
      <c r="H81" s="20">
        <f t="shared" si="6"/>
        <v>0</v>
      </c>
    </row>
    <row r="82" spans="1:8" ht="22.5" x14ac:dyDescent="0.2">
      <c r="A82" s="36">
        <f t="shared" si="7"/>
        <v>70</v>
      </c>
      <c r="B82" s="201"/>
      <c r="C82" s="25"/>
      <c r="D82" s="69" t="s">
        <v>556</v>
      </c>
      <c r="E82" s="70" t="s">
        <v>9</v>
      </c>
      <c r="F82" s="71">
        <v>23</v>
      </c>
      <c r="G82" s="37"/>
      <c r="H82" s="20">
        <f t="shared" si="6"/>
        <v>0</v>
      </c>
    </row>
    <row r="83" spans="1:8" ht="22.5" x14ac:dyDescent="0.2">
      <c r="A83" s="36">
        <f t="shared" si="7"/>
        <v>71</v>
      </c>
      <c r="B83" s="201"/>
      <c r="C83" s="25"/>
      <c r="D83" s="69" t="s">
        <v>546</v>
      </c>
      <c r="E83" s="70" t="s">
        <v>9</v>
      </c>
      <c r="F83" s="71">
        <v>68</v>
      </c>
      <c r="G83" s="37"/>
      <c r="H83" s="20">
        <f t="shared" si="6"/>
        <v>0</v>
      </c>
    </row>
    <row r="84" spans="1:8" ht="45" x14ac:dyDescent="0.2">
      <c r="A84" s="36">
        <f t="shared" si="7"/>
        <v>72</v>
      </c>
      <c r="B84" s="201"/>
      <c r="C84" s="25"/>
      <c r="D84" s="69" t="s">
        <v>557</v>
      </c>
      <c r="E84" s="70" t="s">
        <v>15</v>
      </c>
      <c r="F84" s="71">
        <v>2</v>
      </c>
      <c r="G84" s="37"/>
      <c r="H84" s="20">
        <f t="shared" si="6"/>
        <v>0</v>
      </c>
    </row>
    <row r="85" spans="1:8" ht="33.75" x14ac:dyDescent="0.2">
      <c r="A85" s="36">
        <f t="shared" si="7"/>
        <v>73</v>
      </c>
      <c r="B85" s="201"/>
      <c r="C85" s="25"/>
      <c r="D85" s="69" t="s">
        <v>558</v>
      </c>
      <c r="E85" s="70" t="s">
        <v>507</v>
      </c>
      <c r="F85" s="71">
        <v>10</v>
      </c>
      <c r="G85" s="37"/>
      <c r="H85" s="20">
        <f t="shared" si="6"/>
        <v>0</v>
      </c>
    </row>
    <row r="86" spans="1:8" x14ac:dyDescent="0.2">
      <c r="A86" s="75"/>
      <c r="B86" s="201"/>
      <c r="C86" s="119"/>
      <c r="D86" s="116" t="s">
        <v>559</v>
      </c>
      <c r="E86" s="117"/>
      <c r="F86" s="118"/>
      <c r="G86" s="120"/>
      <c r="H86" s="77"/>
    </row>
    <row r="87" spans="1:8" ht="22.5" x14ac:dyDescent="0.2">
      <c r="A87" s="36">
        <f>A85+1</f>
        <v>74</v>
      </c>
      <c r="B87" s="201"/>
      <c r="C87" s="25"/>
      <c r="D87" s="69" t="s">
        <v>560</v>
      </c>
      <c r="E87" s="70" t="s">
        <v>515</v>
      </c>
      <c r="F87" s="71">
        <v>1</v>
      </c>
      <c r="G87" s="37"/>
      <c r="H87" s="20">
        <f t="shared" ref="H87:H102" si="8">F87*G87</f>
        <v>0</v>
      </c>
    </row>
    <row r="88" spans="1:8" ht="22.5" x14ac:dyDescent="0.2">
      <c r="A88" s="36">
        <f t="shared" si="7"/>
        <v>75</v>
      </c>
      <c r="B88" s="201"/>
      <c r="C88" s="25"/>
      <c r="D88" s="69" t="s">
        <v>561</v>
      </c>
      <c r="E88" s="70" t="s">
        <v>15</v>
      </c>
      <c r="F88" s="71">
        <v>1</v>
      </c>
      <c r="G88" s="37"/>
      <c r="H88" s="20">
        <f t="shared" si="8"/>
        <v>0</v>
      </c>
    </row>
    <row r="89" spans="1:8" ht="33.75" x14ac:dyDescent="0.2">
      <c r="A89" s="36">
        <f t="shared" si="7"/>
        <v>76</v>
      </c>
      <c r="B89" s="201"/>
      <c r="C89" s="25"/>
      <c r="D89" s="69" t="s">
        <v>517</v>
      </c>
      <c r="E89" s="70" t="s">
        <v>15</v>
      </c>
      <c r="F89" s="71">
        <v>4</v>
      </c>
      <c r="G89" s="37"/>
      <c r="H89" s="20">
        <f t="shared" si="8"/>
        <v>0</v>
      </c>
    </row>
    <row r="90" spans="1:8" ht="45" x14ac:dyDescent="0.2">
      <c r="A90" s="36">
        <f t="shared" si="7"/>
        <v>77</v>
      </c>
      <c r="B90" s="201"/>
      <c r="C90" s="25"/>
      <c r="D90" s="69" t="s">
        <v>518</v>
      </c>
      <c r="E90" s="70" t="s">
        <v>15</v>
      </c>
      <c r="F90" s="71">
        <v>1</v>
      </c>
      <c r="G90" s="37"/>
      <c r="H90" s="20">
        <f t="shared" si="8"/>
        <v>0</v>
      </c>
    </row>
    <row r="91" spans="1:8" ht="33.75" x14ac:dyDescent="0.2">
      <c r="A91" s="36">
        <f t="shared" si="7"/>
        <v>78</v>
      </c>
      <c r="B91" s="201"/>
      <c r="C91" s="25"/>
      <c r="D91" s="69" t="s">
        <v>538</v>
      </c>
      <c r="E91" s="70" t="s">
        <v>15</v>
      </c>
      <c r="F91" s="71">
        <v>1</v>
      </c>
      <c r="G91" s="37"/>
      <c r="H91" s="20">
        <f t="shared" si="8"/>
        <v>0</v>
      </c>
    </row>
    <row r="92" spans="1:8" x14ac:dyDescent="0.2">
      <c r="A92" s="36">
        <f t="shared" si="7"/>
        <v>79</v>
      </c>
      <c r="B92" s="201"/>
      <c r="C92" s="25"/>
      <c r="D92" s="69" t="s">
        <v>552</v>
      </c>
      <c r="E92" s="70" t="s">
        <v>15</v>
      </c>
      <c r="F92" s="71">
        <v>1</v>
      </c>
      <c r="G92" s="37"/>
      <c r="H92" s="20">
        <f t="shared" si="8"/>
        <v>0</v>
      </c>
    </row>
    <row r="93" spans="1:8" ht="45" x14ac:dyDescent="0.2">
      <c r="A93" s="36">
        <f t="shared" si="7"/>
        <v>80</v>
      </c>
      <c r="B93" s="201"/>
      <c r="C93" s="25"/>
      <c r="D93" s="69" t="s">
        <v>540</v>
      </c>
      <c r="E93" s="70" t="s">
        <v>15</v>
      </c>
      <c r="F93" s="71">
        <v>3</v>
      </c>
      <c r="G93" s="37"/>
      <c r="H93" s="20">
        <f t="shared" si="8"/>
        <v>0</v>
      </c>
    </row>
    <row r="94" spans="1:8" x14ac:dyDescent="0.2">
      <c r="A94" s="36">
        <f t="shared" si="7"/>
        <v>81</v>
      </c>
      <c r="B94" s="201"/>
      <c r="C94" s="25"/>
      <c r="D94" s="69" t="s">
        <v>530</v>
      </c>
      <c r="E94" s="70" t="s">
        <v>15</v>
      </c>
      <c r="F94" s="71">
        <v>8</v>
      </c>
      <c r="G94" s="37"/>
      <c r="H94" s="20">
        <f t="shared" si="8"/>
        <v>0</v>
      </c>
    </row>
    <row r="95" spans="1:8" x14ac:dyDescent="0.2">
      <c r="A95" s="36">
        <f t="shared" si="7"/>
        <v>82</v>
      </c>
      <c r="B95" s="201"/>
      <c r="C95" s="25"/>
      <c r="D95" s="69" t="s">
        <v>531</v>
      </c>
      <c r="E95" s="70" t="s">
        <v>15</v>
      </c>
      <c r="F95" s="71">
        <v>8</v>
      </c>
      <c r="G95" s="37"/>
      <c r="H95" s="20">
        <f t="shared" si="8"/>
        <v>0</v>
      </c>
    </row>
    <row r="96" spans="1:8" x14ac:dyDescent="0.2">
      <c r="A96" s="36">
        <f t="shared" si="7"/>
        <v>83</v>
      </c>
      <c r="B96" s="201"/>
      <c r="C96" s="25"/>
      <c r="D96" s="69" t="s">
        <v>562</v>
      </c>
      <c r="E96" s="70" t="s">
        <v>15</v>
      </c>
      <c r="F96" s="71">
        <v>4</v>
      </c>
      <c r="G96" s="37"/>
      <c r="H96" s="20">
        <f t="shared" si="8"/>
        <v>0</v>
      </c>
    </row>
    <row r="97" spans="1:8" ht="33.75" x14ac:dyDescent="0.2">
      <c r="A97" s="36">
        <f t="shared" si="7"/>
        <v>84</v>
      </c>
      <c r="B97" s="201"/>
      <c r="C97" s="25"/>
      <c r="D97" s="69" t="s">
        <v>529</v>
      </c>
      <c r="E97" s="70" t="s">
        <v>15</v>
      </c>
      <c r="F97" s="71">
        <v>4</v>
      </c>
      <c r="G97" s="37"/>
      <c r="H97" s="20">
        <f t="shared" si="8"/>
        <v>0</v>
      </c>
    </row>
    <row r="98" spans="1:8" ht="22.5" x14ac:dyDescent="0.2">
      <c r="A98" s="36">
        <f t="shared" si="7"/>
        <v>85</v>
      </c>
      <c r="B98" s="201"/>
      <c r="C98" s="25"/>
      <c r="D98" s="69" t="s">
        <v>544</v>
      </c>
      <c r="E98" s="70" t="s">
        <v>9</v>
      </c>
      <c r="F98" s="71">
        <v>6</v>
      </c>
      <c r="G98" s="37"/>
      <c r="H98" s="20">
        <f t="shared" si="8"/>
        <v>0</v>
      </c>
    </row>
    <row r="99" spans="1:8" ht="22.5" x14ac:dyDescent="0.2">
      <c r="A99" s="36">
        <f t="shared" si="7"/>
        <v>86</v>
      </c>
      <c r="B99" s="201"/>
      <c r="C99" s="25"/>
      <c r="D99" s="69" t="s">
        <v>563</v>
      </c>
      <c r="E99" s="70" t="s">
        <v>9</v>
      </c>
      <c r="F99" s="71">
        <v>27</v>
      </c>
      <c r="G99" s="37"/>
      <c r="H99" s="20">
        <f t="shared" si="8"/>
        <v>0</v>
      </c>
    </row>
    <row r="100" spans="1:8" ht="22.5" x14ac:dyDescent="0.2">
      <c r="A100" s="36">
        <f t="shared" si="7"/>
        <v>87</v>
      </c>
      <c r="B100" s="201"/>
      <c r="C100" s="25"/>
      <c r="D100" s="69" t="s">
        <v>546</v>
      </c>
      <c r="E100" s="70" t="s">
        <v>9</v>
      </c>
      <c r="F100" s="71">
        <v>68</v>
      </c>
      <c r="G100" s="37"/>
      <c r="H100" s="20">
        <f t="shared" si="8"/>
        <v>0</v>
      </c>
    </row>
    <row r="101" spans="1:8" ht="45" x14ac:dyDescent="0.2">
      <c r="A101" s="36">
        <f t="shared" si="7"/>
        <v>88</v>
      </c>
      <c r="B101" s="201"/>
      <c r="C101" s="25"/>
      <c r="D101" s="69" t="s">
        <v>547</v>
      </c>
      <c r="E101" s="70" t="s">
        <v>15</v>
      </c>
      <c r="F101" s="71">
        <v>2</v>
      </c>
      <c r="G101" s="37"/>
      <c r="H101" s="20">
        <f t="shared" si="8"/>
        <v>0</v>
      </c>
    </row>
    <row r="102" spans="1:8" ht="33.75" x14ac:dyDescent="0.2">
      <c r="A102" s="36">
        <f t="shared" si="7"/>
        <v>89</v>
      </c>
      <c r="B102" s="201"/>
      <c r="C102" s="25"/>
      <c r="D102" s="69" t="s">
        <v>548</v>
      </c>
      <c r="E102" s="70" t="s">
        <v>507</v>
      </c>
      <c r="F102" s="71">
        <v>10</v>
      </c>
      <c r="G102" s="37"/>
      <c r="H102" s="20">
        <f t="shared" si="8"/>
        <v>0</v>
      </c>
    </row>
    <row r="103" spans="1:8" x14ac:dyDescent="0.2">
      <c r="A103" s="75"/>
      <c r="B103" s="201"/>
      <c r="C103" s="119"/>
      <c r="D103" s="116" t="s">
        <v>564</v>
      </c>
      <c r="E103" s="117"/>
      <c r="F103" s="118"/>
      <c r="G103" s="120"/>
      <c r="H103" s="77"/>
    </row>
    <row r="104" spans="1:8" ht="22.5" x14ac:dyDescent="0.2">
      <c r="A104" s="36">
        <f>A102+1</f>
        <v>90</v>
      </c>
      <c r="B104" s="201"/>
      <c r="C104" s="25"/>
      <c r="D104" s="69" t="s">
        <v>565</v>
      </c>
      <c r="E104" s="70" t="s">
        <v>515</v>
      </c>
      <c r="F104" s="71">
        <v>1</v>
      </c>
      <c r="G104" s="37"/>
      <c r="H104" s="20">
        <f t="shared" ref="H104:H120" si="9">F104*G104</f>
        <v>0</v>
      </c>
    </row>
    <row r="105" spans="1:8" ht="22.5" x14ac:dyDescent="0.2">
      <c r="A105" s="36">
        <f t="shared" si="7"/>
        <v>91</v>
      </c>
      <c r="B105" s="201"/>
      <c r="C105" s="25"/>
      <c r="D105" s="69" t="s">
        <v>566</v>
      </c>
      <c r="E105" s="70" t="s">
        <v>15</v>
      </c>
      <c r="F105" s="71">
        <v>1</v>
      </c>
      <c r="G105" s="37"/>
      <c r="H105" s="20">
        <f t="shared" si="9"/>
        <v>0</v>
      </c>
    </row>
    <row r="106" spans="1:8" ht="33.75" x14ac:dyDescent="0.2">
      <c r="A106" s="36">
        <f t="shared" si="7"/>
        <v>92</v>
      </c>
      <c r="B106" s="201"/>
      <c r="C106" s="25"/>
      <c r="D106" s="69" t="s">
        <v>517</v>
      </c>
      <c r="E106" s="70" t="s">
        <v>15</v>
      </c>
      <c r="F106" s="71">
        <v>4</v>
      </c>
      <c r="G106" s="37"/>
      <c r="H106" s="20">
        <f t="shared" si="9"/>
        <v>0</v>
      </c>
    </row>
    <row r="107" spans="1:8" ht="45" x14ac:dyDescent="0.2">
      <c r="A107" s="36">
        <f t="shared" si="7"/>
        <v>93</v>
      </c>
      <c r="B107" s="201"/>
      <c r="C107" s="25"/>
      <c r="D107" s="69" t="s">
        <v>518</v>
      </c>
      <c r="E107" s="70" t="s">
        <v>15</v>
      </c>
      <c r="F107" s="71">
        <v>1</v>
      </c>
      <c r="G107" s="37"/>
      <c r="H107" s="20">
        <f t="shared" si="9"/>
        <v>0</v>
      </c>
    </row>
    <row r="108" spans="1:8" ht="33.75" x14ac:dyDescent="0.2">
      <c r="A108" s="36">
        <f t="shared" si="7"/>
        <v>94</v>
      </c>
      <c r="B108" s="201"/>
      <c r="C108" s="25"/>
      <c r="D108" s="69" t="s">
        <v>538</v>
      </c>
      <c r="E108" s="70" t="s">
        <v>15</v>
      </c>
      <c r="F108" s="71">
        <v>1</v>
      </c>
      <c r="G108" s="37"/>
      <c r="H108" s="20">
        <f t="shared" si="9"/>
        <v>0</v>
      </c>
    </row>
    <row r="109" spans="1:8" x14ac:dyDescent="0.2">
      <c r="A109" s="36">
        <f t="shared" si="7"/>
        <v>95</v>
      </c>
      <c r="B109" s="201"/>
      <c r="C109" s="25"/>
      <c r="D109" s="69" t="s">
        <v>552</v>
      </c>
      <c r="E109" s="70" t="s">
        <v>15</v>
      </c>
      <c r="F109" s="71">
        <v>1</v>
      </c>
      <c r="G109" s="37"/>
      <c r="H109" s="20">
        <f t="shared" si="9"/>
        <v>0</v>
      </c>
    </row>
    <row r="110" spans="1:8" ht="45" x14ac:dyDescent="0.2">
      <c r="A110" s="36">
        <f t="shared" si="7"/>
        <v>96</v>
      </c>
      <c r="B110" s="201"/>
      <c r="C110" s="25"/>
      <c r="D110" s="69" t="s">
        <v>540</v>
      </c>
      <c r="E110" s="70" t="s">
        <v>15</v>
      </c>
      <c r="F110" s="71">
        <v>2</v>
      </c>
      <c r="G110" s="37"/>
      <c r="H110" s="20">
        <f t="shared" si="9"/>
        <v>0</v>
      </c>
    </row>
    <row r="111" spans="1:8" ht="45" x14ac:dyDescent="0.2">
      <c r="A111" s="36">
        <f t="shared" si="7"/>
        <v>97</v>
      </c>
      <c r="B111" s="201"/>
      <c r="C111" s="25"/>
      <c r="D111" s="69" t="s">
        <v>567</v>
      </c>
      <c r="E111" s="70" t="s">
        <v>15</v>
      </c>
      <c r="F111" s="71">
        <v>4</v>
      </c>
      <c r="G111" s="37"/>
      <c r="H111" s="20">
        <f t="shared" si="9"/>
        <v>0</v>
      </c>
    </row>
    <row r="112" spans="1:8" x14ac:dyDescent="0.2">
      <c r="A112" s="36">
        <f t="shared" si="7"/>
        <v>98</v>
      </c>
      <c r="B112" s="201"/>
      <c r="C112" s="25"/>
      <c r="D112" s="69" t="s">
        <v>530</v>
      </c>
      <c r="E112" s="70" t="s">
        <v>15</v>
      </c>
      <c r="F112" s="71">
        <v>10</v>
      </c>
      <c r="G112" s="37"/>
      <c r="H112" s="20">
        <f t="shared" si="9"/>
        <v>0</v>
      </c>
    </row>
    <row r="113" spans="1:8" x14ac:dyDescent="0.2">
      <c r="A113" s="36">
        <f t="shared" si="7"/>
        <v>99</v>
      </c>
      <c r="B113" s="201"/>
      <c r="C113" s="25"/>
      <c r="D113" s="69" t="s">
        <v>531</v>
      </c>
      <c r="E113" s="70" t="s">
        <v>15</v>
      </c>
      <c r="F113" s="71">
        <v>19</v>
      </c>
      <c r="G113" s="37"/>
      <c r="H113" s="20">
        <f t="shared" si="9"/>
        <v>0</v>
      </c>
    </row>
    <row r="114" spans="1:8" x14ac:dyDescent="0.2">
      <c r="A114" s="36">
        <f t="shared" si="7"/>
        <v>100</v>
      </c>
      <c r="B114" s="201"/>
      <c r="C114" s="25"/>
      <c r="D114" s="69" t="s">
        <v>562</v>
      </c>
      <c r="E114" s="70" t="s">
        <v>15</v>
      </c>
      <c r="F114" s="71">
        <v>2</v>
      </c>
      <c r="G114" s="37"/>
      <c r="H114" s="20">
        <f t="shared" si="9"/>
        <v>0</v>
      </c>
    </row>
    <row r="115" spans="1:8" ht="33.75" x14ac:dyDescent="0.2">
      <c r="A115" s="36">
        <f t="shared" si="7"/>
        <v>101</v>
      </c>
      <c r="B115" s="201"/>
      <c r="C115" s="25"/>
      <c r="D115" s="69" t="s">
        <v>529</v>
      </c>
      <c r="E115" s="70" t="s">
        <v>15</v>
      </c>
      <c r="F115" s="71">
        <v>2</v>
      </c>
      <c r="G115" s="37"/>
      <c r="H115" s="20">
        <f t="shared" si="9"/>
        <v>0</v>
      </c>
    </row>
    <row r="116" spans="1:8" ht="22.5" x14ac:dyDescent="0.2">
      <c r="A116" s="36">
        <f t="shared" si="7"/>
        <v>102</v>
      </c>
      <c r="B116" s="201"/>
      <c r="C116" s="25"/>
      <c r="D116" s="69" t="s">
        <v>544</v>
      </c>
      <c r="E116" s="70" t="s">
        <v>9</v>
      </c>
      <c r="F116" s="71">
        <v>6</v>
      </c>
      <c r="G116" s="37"/>
      <c r="H116" s="20">
        <f t="shared" si="9"/>
        <v>0</v>
      </c>
    </row>
    <row r="117" spans="1:8" ht="22.5" x14ac:dyDescent="0.2">
      <c r="A117" s="36">
        <f t="shared" si="7"/>
        <v>103</v>
      </c>
      <c r="B117" s="201"/>
      <c r="C117" s="25"/>
      <c r="D117" s="69" t="s">
        <v>568</v>
      </c>
      <c r="E117" s="70" t="s">
        <v>9</v>
      </c>
      <c r="F117" s="71">
        <v>31</v>
      </c>
      <c r="G117" s="37"/>
      <c r="H117" s="20">
        <f t="shared" si="9"/>
        <v>0</v>
      </c>
    </row>
    <row r="118" spans="1:8" ht="22.5" x14ac:dyDescent="0.2">
      <c r="A118" s="36">
        <f t="shared" si="7"/>
        <v>104</v>
      </c>
      <c r="B118" s="201"/>
      <c r="C118" s="25"/>
      <c r="D118" s="69" t="s">
        <v>546</v>
      </c>
      <c r="E118" s="70" t="s">
        <v>9</v>
      </c>
      <c r="F118" s="71">
        <v>68</v>
      </c>
      <c r="G118" s="37"/>
      <c r="H118" s="20">
        <f t="shared" si="9"/>
        <v>0</v>
      </c>
    </row>
    <row r="119" spans="1:8" ht="45" x14ac:dyDescent="0.2">
      <c r="A119" s="36">
        <f t="shared" si="7"/>
        <v>105</v>
      </c>
      <c r="B119" s="201"/>
      <c r="C119" s="25"/>
      <c r="D119" s="69" t="s">
        <v>547</v>
      </c>
      <c r="E119" s="70" t="s">
        <v>15</v>
      </c>
      <c r="F119" s="71">
        <v>2</v>
      </c>
      <c r="G119" s="37"/>
      <c r="H119" s="20">
        <f t="shared" si="9"/>
        <v>0</v>
      </c>
    </row>
    <row r="120" spans="1:8" ht="33.75" x14ac:dyDescent="0.2">
      <c r="A120" s="36">
        <f t="shared" si="7"/>
        <v>106</v>
      </c>
      <c r="B120" s="201"/>
      <c r="C120" s="25"/>
      <c r="D120" s="69" t="s">
        <v>548</v>
      </c>
      <c r="E120" s="70" t="s">
        <v>507</v>
      </c>
      <c r="F120" s="71">
        <v>10</v>
      </c>
      <c r="G120" s="37"/>
      <c r="H120" s="20">
        <f t="shared" si="9"/>
        <v>0</v>
      </c>
    </row>
    <row r="121" spans="1:8" ht="22.5" x14ac:dyDescent="0.2">
      <c r="A121" s="75"/>
      <c r="B121" s="201"/>
      <c r="C121" s="119"/>
      <c r="D121" s="116" t="s">
        <v>569</v>
      </c>
      <c r="E121" s="117"/>
      <c r="F121" s="118"/>
      <c r="G121" s="120"/>
      <c r="H121" s="77"/>
    </row>
    <row r="122" spans="1:8" ht="22.5" x14ac:dyDescent="0.2">
      <c r="A122" s="36">
        <f>A120+1</f>
        <v>107</v>
      </c>
      <c r="B122" s="201"/>
      <c r="C122" s="25"/>
      <c r="D122" s="69" t="s">
        <v>570</v>
      </c>
      <c r="E122" s="70" t="s">
        <v>515</v>
      </c>
      <c r="F122" s="71">
        <v>1</v>
      </c>
      <c r="G122" s="37"/>
      <c r="H122" s="20">
        <f t="shared" ref="H122:H138" si="10">F122*G122</f>
        <v>0</v>
      </c>
    </row>
    <row r="123" spans="1:8" ht="22.5" x14ac:dyDescent="0.2">
      <c r="A123" s="36">
        <f t="shared" si="7"/>
        <v>108</v>
      </c>
      <c r="B123" s="201"/>
      <c r="C123" s="25"/>
      <c r="D123" s="69" t="s">
        <v>571</v>
      </c>
      <c r="E123" s="70" t="s">
        <v>15</v>
      </c>
      <c r="F123" s="71">
        <v>1</v>
      </c>
      <c r="G123" s="37"/>
      <c r="H123" s="20">
        <f t="shared" si="10"/>
        <v>0</v>
      </c>
    </row>
    <row r="124" spans="1:8" ht="33.75" x14ac:dyDescent="0.2">
      <c r="A124" s="36">
        <f t="shared" si="7"/>
        <v>109</v>
      </c>
      <c r="B124" s="201"/>
      <c r="C124" s="25"/>
      <c r="D124" s="69" t="s">
        <v>517</v>
      </c>
      <c r="E124" s="70" t="s">
        <v>15</v>
      </c>
      <c r="F124" s="71">
        <v>4</v>
      </c>
      <c r="G124" s="37"/>
      <c r="H124" s="20">
        <f t="shared" si="10"/>
        <v>0</v>
      </c>
    </row>
    <row r="125" spans="1:8" ht="45" x14ac:dyDescent="0.2">
      <c r="A125" s="36">
        <f t="shared" si="7"/>
        <v>110</v>
      </c>
      <c r="B125" s="201"/>
      <c r="C125" s="25"/>
      <c r="D125" s="69" t="s">
        <v>518</v>
      </c>
      <c r="E125" s="70" t="s">
        <v>15</v>
      </c>
      <c r="F125" s="71">
        <v>1</v>
      </c>
      <c r="G125" s="37"/>
      <c r="H125" s="20">
        <f t="shared" si="10"/>
        <v>0</v>
      </c>
    </row>
    <row r="126" spans="1:8" ht="33.75" x14ac:dyDescent="0.2">
      <c r="A126" s="36">
        <f t="shared" si="7"/>
        <v>111</v>
      </c>
      <c r="B126" s="201"/>
      <c r="C126" s="25"/>
      <c r="D126" s="69" t="s">
        <v>538</v>
      </c>
      <c r="E126" s="70" t="s">
        <v>15</v>
      </c>
      <c r="F126" s="71">
        <v>1</v>
      </c>
      <c r="G126" s="37"/>
      <c r="H126" s="20">
        <f t="shared" si="10"/>
        <v>0</v>
      </c>
    </row>
    <row r="127" spans="1:8" x14ac:dyDescent="0.2">
      <c r="A127" s="36">
        <f t="shared" si="7"/>
        <v>112</v>
      </c>
      <c r="B127" s="201"/>
      <c r="C127" s="25"/>
      <c r="D127" s="69" t="s">
        <v>552</v>
      </c>
      <c r="E127" s="70" t="s">
        <v>15</v>
      </c>
      <c r="F127" s="71">
        <v>1</v>
      </c>
      <c r="G127" s="37"/>
      <c r="H127" s="20">
        <f t="shared" si="10"/>
        <v>0</v>
      </c>
    </row>
    <row r="128" spans="1:8" ht="45" x14ac:dyDescent="0.2">
      <c r="A128" s="36">
        <f t="shared" si="7"/>
        <v>113</v>
      </c>
      <c r="B128" s="201"/>
      <c r="C128" s="25"/>
      <c r="D128" s="69" t="s">
        <v>540</v>
      </c>
      <c r="E128" s="70" t="s">
        <v>15</v>
      </c>
      <c r="F128" s="71">
        <v>1</v>
      </c>
      <c r="G128" s="37"/>
      <c r="H128" s="20">
        <f t="shared" si="10"/>
        <v>0</v>
      </c>
    </row>
    <row r="129" spans="1:8" ht="45" x14ac:dyDescent="0.2">
      <c r="A129" s="36">
        <f t="shared" si="7"/>
        <v>114</v>
      </c>
      <c r="B129" s="201"/>
      <c r="C129" s="25"/>
      <c r="D129" s="69" t="s">
        <v>567</v>
      </c>
      <c r="E129" s="70" t="s">
        <v>15</v>
      </c>
      <c r="F129" s="71">
        <v>2</v>
      </c>
      <c r="G129" s="37"/>
      <c r="H129" s="20">
        <f t="shared" si="10"/>
        <v>0</v>
      </c>
    </row>
    <row r="130" spans="1:8" x14ac:dyDescent="0.2">
      <c r="A130" s="36">
        <f t="shared" si="7"/>
        <v>115</v>
      </c>
      <c r="B130" s="201"/>
      <c r="C130" s="25"/>
      <c r="D130" s="69" t="s">
        <v>530</v>
      </c>
      <c r="E130" s="70" t="s">
        <v>15</v>
      </c>
      <c r="F130" s="71">
        <v>5</v>
      </c>
      <c r="G130" s="37"/>
      <c r="H130" s="20">
        <f t="shared" si="10"/>
        <v>0</v>
      </c>
    </row>
    <row r="131" spans="1:8" x14ac:dyDescent="0.2">
      <c r="A131" s="36">
        <f t="shared" si="7"/>
        <v>116</v>
      </c>
      <c r="B131" s="201"/>
      <c r="C131" s="25"/>
      <c r="D131" s="69" t="s">
        <v>531</v>
      </c>
      <c r="E131" s="70" t="s">
        <v>15</v>
      </c>
      <c r="F131" s="71">
        <v>8</v>
      </c>
      <c r="G131" s="37"/>
      <c r="H131" s="20">
        <f t="shared" si="10"/>
        <v>0</v>
      </c>
    </row>
    <row r="132" spans="1:8" x14ac:dyDescent="0.2">
      <c r="A132" s="36">
        <f t="shared" si="7"/>
        <v>117</v>
      </c>
      <c r="B132" s="201"/>
      <c r="C132" s="25"/>
      <c r="D132" s="69" t="s">
        <v>572</v>
      </c>
      <c r="E132" s="70" t="s">
        <v>15</v>
      </c>
      <c r="F132" s="71">
        <v>1</v>
      </c>
      <c r="G132" s="37"/>
      <c r="H132" s="20">
        <f t="shared" si="10"/>
        <v>0</v>
      </c>
    </row>
    <row r="133" spans="1:8" ht="33.75" x14ac:dyDescent="0.2">
      <c r="A133" s="36">
        <f t="shared" si="7"/>
        <v>118</v>
      </c>
      <c r="B133" s="201"/>
      <c r="C133" s="25"/>
      <c r="D133" s="69" t="s">
        <v>529</v>
      </c>
      <c r="E133" s="70" t="s">
        <v>15</v>
      </c>
      <c r="F133" s="71">
        <v>2</v>
      </c>
      <c r="G133" s="37"/>
      <c r="H133" s="20">
        <f t="shared" si="10"/>
        <v>0</v>
      </c>
    </row>
    <row r="134" spans="1:8" ht="22.5" x14ac:dyDescent="0.2">
      <c r="A134" s="36">
        <f t="shared" si="7"/>
        <v>119</v>
      </c>
      <c r="B134" s="201"/>
      <c r="C134" s="25"/>
      <c r="D134" s="69" t="s">
        <v>544</v>
      </c>
      <c r="E134" s="70" t="s">
        <v>9</v>
      </c>
      <c r="F134" s="71">
        <v>6</v>
      </c>
      <c r="G134" s="37"/>
      <c r="H134" s="20">
        <f t="shared" si="10"/>
        <v>0</v>
      </c>
    </row>
    <row r="135" spans="1:8" ht="22.5" x14ac:dyDescent="0.2">
      <c r="A135" s="36">
        <f t="shared" si="7"/>
        <v>120</v>
      </c>
      <c r="B135" s="201"/>
      <c r="C135" s="25"/>
      <c r="D135" s="69" t="s">
        <v>573</v>
      </c>
      <c r="E135" s="70" t="s">
        <v>9</v>
      </c>
      <c r="F135" s="71">
        <v>36</v>
      </c>
      <c r="G135" s="37"/>
      <c r="H135" s="20">
        <f t="shared" si="10"/>
        <v>0</v>
      </c>
    </row>
    <row r="136" spans="1:8" ht="22.5" x14ac:dyDescent="0.2">
      <c r="A136" s="36">
        <f t="shared" si="7"/>
        <v>121</v>
      </c>
      <c r="B136" s="201"/>
      <c r="C136" s="25"/>
      <c r="D136" s="69" t="s">
        <v>546</v>
      </c>
      <c r="E136" s="70" t="s">
        <v>9</v>
      </c>
      <c r="F136" s="71">
        <v>62</v>
      </c>
      <c r="G136" s="37"/>
      <c r="H136" s="20">
        <f t="shared" si="10"/>
        <v>0</v>
      </c>
    </row>
    <row r="137" spans="1:8" ht="45" x14ac:dyDescent="0.2">
      <c r="A137" s="36">
        <f t="shared" si="7"/>
        <v>122</v>
      </c>
      <c r="B137" s="201"/>
      <c r="C137" s="25"/>
      <c r="D137" s="69" t="s">
        <v>547</v>
      </c>
      <c r="E137" s="70" t="s">
        <v>15</v>
      </c>
      <c r="F137" s="71">
        <v>2</v>
      </c>
      <c r="G137" s="37"/>
      <c r="H137" s="20">
        <f t="shared" si="10"/>
        <v>0</v>
      </c>
    </row>
    <row r="138" spans="1:8" ht="33.75" x14ac:dyDescent="0.2">
      <c r="A138" s="36">
        <f t="shared" ref="A138:A201" si="11">A137+1</f>
        <v>123</v>
      </c>
      <c r="B138" s="201"/>
      <c r="C138" s="25"/>
      <c r="D138" s="69" t="s">
        <v>548</v>
      </c>
      <c r="E138" s="70" t="s">
        <v>507</v>
      </c>
      <c r="F138" s="71">
        <v>10</v>
      </c>
      <c r="G138" s="37"/>
      <c r="H138" s="20">
        <f t="shared" si="10"/>
        <v>0</v>
      </c>
    </row>
    <row r="139" spans="1:8" x14ac:dyDescent="0.2">
      <c r="A139" s="75"/>
      <c r="B139" s="201"/>
      <c r="C139" s="119"/>
      <c r="D139" s="116" t="s">
        <v>574</v>
      </c>
      <c r="E139" s="117"/>
      <c r="F139" s="118"/>
      <c r="G139" s="120"/>
      <c r="H139" s="77"/>
    </row>
    <row r="140" spans="1:8" ht="22.5" x14ac:dyDescent="0.2">
      <c r="A140" s="36">
        <f>A138+1</f>
        <v>124</v>
      </c>
      <c r="B140" s="201"/>
      <c r="C140" s="25"/>
      <c r="D140" s="69" t="s">
        <v>575</v>
      </c>
      <c r="E140" s="70" t="s">
        <v>515</v>
      </c>
      <c r="F140" s="71">
        <v>1</v>
      </c>
      <c r="G140" s="37"/>
      <c r="H140" s="20">
        <f t="shared" ref="H140:H155" si="12">F140*G140</f>
        <v>0</v>
      </c>
    </row>
    <row r="141" spans="1:8" ht="22.5" x14ac:dyDescent="0.2">
      <c r="A141" s="36">
        <f t="shared" si="11"/>
        <v>125</v>
      </c>
      <c r="B141" s="201"/>
      <c r="C141" s="25"/>
      <c r="D141" s="69" t="s">
        <v>576</v>
      </c>
      <c r="E141" s="70" t="s">
        <v>15</v>
      </c>
      <c r="F141" s="71">
        <v>1</v>
      </c>
      <c r="G141" s="37"/>
      <c r="H141" s="20">
        <f t="shared" si="12"/>
        <v>0</v>
      </c>
    </row>
    <row r="142" spans="1:8" ht="33.75" x14ac:dyDescent="0.2">
      <c r="A142" s="36">
        <f t="shared" si="11"/>
        <v>126</v>
      </c>
      <c r="B142" s="201"/>
      <c r="C142" s="25"/>
      <c r="D142" s="69" t="s">
        <v>517</v>
      </c>
      <c r="E142" s="70" t="s">
        <v>15</v>
      </c>
      <c r="F142" s="71">
        <v>4</v>
      </c>
      <c r="G142" s="37"/>
      <c r="H142" s="20">
        <f t="shared" si="12"/>
        <v>0</v>
      </c>
    </row>
    <row r="143" spans="1:8" ht="45" x14ac:dyDescent="0.2">
      <c r="A143" s="36">
        <f t="shared" si="11"/>
        <v>127</v>
      </c>
      <c r="B143" s="201"/>
      <c r="C143" s="25"/>
      <c r="D143" s="69" t="s">
        <v>518</v>
      </c>
      <c r="E143" s="70" t="s">
        <v>15</v>
      </c>
      <c r="F143" s="71">
        <v>1</v>
      </c>
      <c r="G143" s="37"/>
      <c r="H143" s="20">
        <f t="shared" si="12"/>
        <v>0</v>
      </c>
    </row>
    <row r="144" spans="1:8" ht="33.75" x14ac:dyDescent="0.2">
      <c r="A144" s="36">
        <f t="shared" si="11"/>
        <v>128</v>
      </c>
      <c r="B144" s="201"/>
      <c r="C144" s="25"/>
      <c r="D144" s="69" t="s">
        <v>538</v>
      </c>
      <c r="E144" s="70" t="s">
        <v>15</v>
      </c>
      <c r="F144" s="71">
        <v>1</v>
      </c>
      <c r="G144" s="37"/>
      <c r="H144" s="20">
        <f t="shared" si="12"/>
        <v>0</v>
      </c>
    </row>
    <row r="145" spans="1:8" x14ac:dyDescent="0.2">
      <c r="A145" s="36">
        <f t="shared" si="11"/>
        <v>129</v>
      </c>
      <c r="B145" s="201"/>
      <c r="C145" s="25"/>
      <c r="D145" s="69" t="s">
        <v>552</v>
      </c>
      <c r="E145" s="70" t="s">
        <v>15</v>
      </c>
      <c r="F145" s="71">
        <v>1</v>
      </c>
      <c r="G145" s="37"/>
      <c r="H145" s="20">
        <f t="shared" si="12"/>
        <v>0</v>
      </c>
    </row>
    <row r="146" spans="1:8" ht="45" x14ac:dyDescent="0.2">
      <c r="A146" s="36">
        <f t="shared" si="11"/>
        <v>130</v>
      </c>
      <c r="B146" s="201"/>
      <c r="C146" s="25"/>
      <c r="D146" s="69" t="s">
        <v>540</v>
      </c>
      <c r="E146" s="70" t="s">
        <v>15</v>
      </c>
      <c r="F146" s="71">
        <v>1</v>
      </c>
      <c r="G146" s="37"/>
      <c r="H146" s="20">
        <f t="shared" si="12"/>
        <v>0</v>
      </c>
    </row>
    <row r="147" spans="1:8" ht="45" x14ac:dyDescent="0.2">
      <c r="A147" s="36">
        <f t="shared" si="11"/>
        <v>131</v>
      </c>
      <c r="B147" s="201"/>
      <c r="C147" s="25"/>
      <c r="D147" s="69" t="s">
        <v>567</v>
      </c>
      <c r="E147" s="70" t="s">
        <v>15</v>
      </c>
      <c r="F147" s="71">
        <v>2</v>
      </c>
      <c r="G147" s="37"/>
      <c r="H147" s="20">
        <f t="shared" si="12"/>
        <v>0</v>
      </c>
    </row>
    <row r="148" spans="1:8" x14ac:dyDescent="0.2">
      <c r="A148" s="36">
        <f t="shared" si="11"/>
        <v>132</v>
      </c>
      <c r="B148" s="201"/>
      <c r="C148" s="25"/>
      <c r="D148" s="69" t="s">
        <v>530</v>
      </c>
      <c r="E148" s="70" t="s">
        <v>15</v>
      </c>
      <c r="F148" s="71">
        <v>6</v>
      </c>
      <c r="G148" s="37"/>
      <c r="H148" s="20">
        <f t="shared" si="12"/>
        <v>0</v>
      </c>
    </row>
    <row r="149" spans="1:8" x14ac:dyDescent="0.2">
      <c r="A149" s="36">
        <f t="shared" si="11"/>
        <v>133</v>
      </c>
      <c r="B149" s="201"/>
      <c r="C149" s="25"/>
      <c r="D149" s="69" t="s">
        <v>531</v>
      </c>
      <c r="E149" s="70" t="s">
        <v>15</v>
      </c>
      <c r="F149" s="71">
        <v>12</v>
      </c>
      <c r="G149" s="37"/>
      <c r="H149" s="20">
        <f t="shared" si="12"/>
        <v>0</v>
      </c>
    </row>
    <row r="150" spans="1:8" ht="33.75" x14ac:dyDescent="0.2">
      <c r="A150" s="36">
        <f t="shared" si="11"/>
        <v>134</v>
      </c>
      <c r="B150" s="201"/>
      <c r="C150" s="25"/>
      <c r="D150" s="69" t="s">
        <v>529</v>
      </c>
      <c r="E150" s="70" t="s">
        <v>15</v>
      </c>
      <c r="F150" s="71">
        <v>2</v>
      </c>
      <c r="G150" s="37"/>
      <c r="H150" s="20">
        <f t="shared" si="12"/>
        <v>0</v>
      </c>
    </row>
    <row r="151" spans="1:8" ht="22.5" x14ac:dyDescent="0.2">
      <c r="A151" s="36">
        <f t="shared" si="11"/>
        <v>135</v>
      </c>
      <c r="B151" s="201"/>
      <c r="C151" s="25"/>
      <c r="D151" s="69" t="s">
        <v>544</v>
      </c>
      <c r="E151" s="70" t="s">
        <v>9</v>
      </c>
      <c r="F151" s="71">
        <v>6</v>
      </c>
      <c r="G151" s="37"/>
      <c r="H151" s="20">
        <f t="shared" si="12"/>
        <v>0</v>
      </c>
    </row>
    <row r="152" spans="1:8" ht="22.5" x14ac:dyDescent="0.2">
      <c r="A152" s="36">
        <f t="shared" si="11"/>
        <v>136</v>
      </c>
      <c r="B152" s="201"/>
      <c r="C152" s="25"/>
      <c r="D152" s="69" t="s">
        <v>577</v>
      </c>
      <c r="E152" s="70" t="s">
        <v>9</v>
      </c>
      <c r="F152" s="71">
        <v>36</v>
      </c>
      <c r="G152" s="37"/>
      <c r="H152" s="20">
        <f t="shared" si="12"/>
        <v>0</v>
      </c>
    </row>
    <row r="153" spans="1:8" ht="22.5" x14ac:dyDescent="0.2">
      <c r="A153" s="36">
        <f t="shared" si="11"/>
        <v>137</v>
      </c>
      <c r="B153" s="201"/>
      <c r="C153" s="25"/>
      <c r="D153" s="69" t="s">
        <v>546</v>
      </c>
      <c r="E153" s="70" t="s">
        <v>9</v>
      </c>
      <c r="F153" s="71">
        <v>62</v>
      </c>
      <c r="G153" s="37"/>
      <c r="H153" s="20">
        <f t="shared" si="12"/>
        <v>0</v>
      </c>
    </row>
    <row r="154" spans="1:8" ht="45" x14ac:dyDescent="0.2">
      <c r="A154" s="36">
        <f t="shared" si="11"/>
        <v>138</v>
      </c>
      <c r="B154" s="201"/>
      <c r="C154" s="25"/>
      <c r="D154" s="69" t="s">
        <v>547</v>
      </c>
      <c r="E154" s="70" t="s">
        <v>15</v>
      </c>
      <c r="F154" s="71">
        <v>2</v>
      </c>
      <c r="G154" s="37"/>
      <c r="H154" s="20">
        <f t="shared" si="12"/>
        <v>0</v>
      </c>
    </row>
    <row r="155" spans="1:8" ht="33.75" x14ac:dyDescent="0.2">
      <c r="A155" s="36">
        <f t="shared" si="11"/>
        <v>139</v>
      </c>
      <c r="B155" s="201"/>
      <c r="C155" s="25"/>
      <c r="D155" s="69" t="s">
        <v>548</v>
      </c>
      <c r="E155" s="70" t="s">
        <v>507</v>
      </c>
      <c r="F155" s="71">
        <v>10</v>
      </c>
      <c r="G155" s="37"/>
      <c r="H155" s="20">
        <f t="shared" si="12"/>
        <v>0</v>
      </c>
    </row>
    <row r="156" spans="1:8" x14ac:dyDescent="0.2">
      <c r="A156" s="75"/>
      <c r="B156" s="201"/>
      <c r="C156" s="119"/>
      <c r="D156" s="116" t="s">
        <v>578</v>
      </c>
      <c r="E156" s="117"/>
      <c r="F156" s="118"/>
      <c r="G156" s="120"/>
      <c r="H156" s="77"/>
    </row>
    <row r="157" spans="1:8" ht="22.5" x14ac:dyDescent="0.2">
      <c r="A157" s="36">
        <f>A155+1</f>
        <v>140</v>
      </c>
      <c r="B157" s="201"/>
      <c r="C157" s="25"/>
      <c r="D157" s="69" t="s">
        <v>579</v>
      </c>
      <c r="E157" s="70" t="s">
        <v>15</v>
      </c>
      <c r="F157" s="71">
        <v>251</v>
      </c>
      <c r="G157" s="37"/>
      <c r="H157" s="20">
        <f t="shared" ref="H157:H229" si="13">F157*G157</f>
        <v>0</v>
      </c>
    </row>
    <row r="158" spans="1:8" ht="56.25" x14ac:dyDescent="0.2">
      <c r="A158" s="36">
        <f t="shared" si="11"/>
        <v>141</v>
      </c>
      <c r="B158" s="201"/>
      <c r="C158" s="27"/>
      <c r="D158" s="69" t="s">
        <v>580</v>
      </c>
      <c r="E158" s="70" t="s">
        <v>15</v>
      </c>
      <c r="F158" s="71">
        <v>317</v>
      </c>
      <c r="G158" s="11"/>
      <c r="H158" s="20">
        <f t="shared" si="13"/>
        <v>0</v>
      </c>
    </row>
    <row r="159" spans="1:8" ht="22.5" x14ac:dyDescent="0.2">
      <c r="A159" s="36">
        <f t="shared" si="11"/>
        <v>142</v>
      </c>
      <c r="B159" s="201"/>
      <c r="C159" s="27"/>
      <c r="D159" s="69" t="s">
        <v>581</v>
      </c>
      <c r="E159" s="70" t="s">
        <v>15</v>
      </c>
      <c r="F159" s="71">
        <v>251</v>
      </c>
      <c r="G159" s="11"/>
      <c r="H159" s="20">
        <f t="shared" si="13"/>
        <v>0</v>
      </c>
    </row>
    <row r="160" spans="1:8" ht="33.75" x14ac:dyDescent="0.2">
      <c r="A160" s="36">
        <f t="shared" si="11"/>
        <v>143</v>
      </c>
      <c r="B160" s="201"/>
      <c r="C160" s="27"/>
      <c r="D160" s="69" t="s">
        <v>582</v>
      </c>
      <c r="E160" s="70" t="s">
        <v>15</v>
      </c>
      <c r="F160" s="71">
        <v>66</v>
      </c>
      <c r="G160" s="11"/>
      <c r="H160" s="20">
        <f t="shared" ref="H160:H163" si="14">F160*G160</f>
        <v>0</v>
      </c>
    </row>
    <row r="161" spans="1:8" ht="56.25" x14ac:dyDescent="0.2">
      <c r="A161" s="36">
        <f t="shared" si="11"/>
        <v>144</v>
      </c>
      <c r="B161" s="201"/>
      <c r="C161" s="27"/>
      <c r="D161" s="69" t="s">
        <v>583</v>
      </c>
      <c r="E161" s="70" t="s">
        <v>15</v>
      </c>
      <c r="F161" s="71">
        <v>206</v>
      </c>
      <c r="G161" s="11"/>
      <c r="H161" s="20">
        <f t="shared" si="14"/>
        <v>0</v>
      </c>
    </row>
    <row r="162" spans="1:8" ht="67.5" x14ac:dyDescent="0.2">
      <c r="A162" s="36">
        <f t="shared" si="11"/>
        <v>145</v>
      </c>
      <c r="B162" s="201"/>
      <c r="C162" s="27"/>
      <c r="D162" s="69" t="s">
        <v>584</v>
      </c>
      <c r="E162" s="70" t="s">
        <v>15</v>
      </c>
      <c r="F162" s="71">
        <v>16</v>
      </c>
      <c r="G162" s="11"/>
      <c r="H162" s="20">
        <f t="shared" si="14"/>
        <v>0</v>
      </c>
    </row>
    <row r="163" spans="1:8" ht="22.5" x14ac:dyDescent="0.2">
      <c r="A163" s="36">
        <f t="shared" si="11"/>
        <v>146</v>
      </c>
      <c r="B163" s="201"/>
      <c r="C163" s="27"/>
      <c r="D163" s="69" t="s">
        <v>585</v>
      </c>
      <c r="E163" s="70" t="s">
        <v>15</v>
      </c>
      <c r="F163" s="71">
        <v>29</v>
      </c>
      <c r="G163" s="11"/>
      <c r="H163" s="20">
        <f t="shared" si="14"/>
        <v>0</v>
      </c>
    </row>
    <row r="164" spans="1:8" ht="33.75" x14ac:dyDescent="0.2">
      <c r="A164" s="36">
        <f t="shared" si="11"/>
        <v>147</v>
      </c>
      <c r="B164" s="201"/>
      <c r="C164" s="27"/>
      <c r="D164" s="69" t="s">
        <v>586</v>
      </c>
      <c r="E164" s="70" t="s">
        <v>9</v>
      </c>
      <c r="F164" s="71">
        <v>2890</v>
      </c>
      <c r="G164" s="11"/>
      <c r="H164" s="20">
        <f t="shared" si="13"/>
        <v>0</v>
      </c>
    </row>
    <row r="165" spans="1:8" ht="33.75" x14ac:dyDescent="0.2">
      <c r="A165" s="36">
        <f t="shared" si="11"/>
        <v>148</v>
      </c>
      <c r="B165" s="201"/>
      <c r="C165" s="27"/>
      <c r="D165" s="69" t="s">
        <v>587</v>
      </c>
      <c r="E165" s="70" t="s">
        <v>9</v>
      </c>
      <c r="F165" s="71">
        <v>39</v>
      </c>
      <c r="G165" s="11"/>
      <c r="H165" s="20">
        <f t="shared" si="13"/>
        <v>0</v>
      </c>
    </row>
    <row r="166" spans="1:8" ht="33.75" x14ac:dyDescent="0.2">
      <c r="A166" s="36">
        <f t="shared" si="11"/>
        <v>149</v>
      </c>
      <c r="B166" s="201"/>
      <c r="C166" s="68"/>
      <c r="D166" s="69" t="s">
        <v>588</v>
      </c>
      <c r="E166" s="70" t="s">
        <v>9</v>
      </c>
      <c r="F166" s="71">
        <v>46</v>
      </c>
      <c r="G166" s="81"/>
      <c r="H166" s="79">
        <f t="shared" si="13"/>
        <v>0</v>
      </c>
    </row>
    <row r="167" spans="1:8" ht="22.5" x14ac:dyDescent="0.2">
      <c r="A167" s="36">
        <f t="shared" si="11"/>
        <v>150</v>
      </c>
      <c r="B167" s="201"/>
      <c r="C167" s="27"/>
      <c r="D167" s="69" t="s">
        <v>589</v>
      </c>
      <c r="E167" s="70" t="s">
        <v>9</v>
      </c>
      <c r="F167" s="71">
        <v>186</v>
      </c>
      <c r="G167" s="11"/>
      <c r="H167" s="20">
        <f t="shared" si="13"/>
        <v>0</v>
      </c>
    </row>
    <row r="168" spans="1:8" ht="22.5" x14ac:dyDescent="0.2">
      <c r="A168" s="36">
        <f t="shared" si="11"/>
        <v>151</v>
      </c>
      <c r="B168" s="201"/>
      <c r="C168" s="27"/>
      <c r="D168" s="69" t="s">
        <v>590</v>
      </c>
      <c r="E168" s="70" t="s">
        <v>9</v>
      </c>
      <c r="F168" s="71">
        <v>42</v>
      </c>
      <c r="G168" s="11"/>
      <c r="H168" s="20">
        <f t="shared" ref="H168" si="15">F168*G168</f>
        <v>0</v>
      </c>
    </row>
    <row r="169" spans="1:8" ht="33.75" x14ac:dyDescent="0.2">
      <c r="A169" s="36">
        <f t="shared" si="11"/>
        <v>152</v>
      </c>
      <c r="B169" s="201"/>
      <c r="C169" s="27"/>
      <c r="D169" s="69" t="s">
        <v>591</v>
      </c>
      <c r="E169" s="70" t="s">
        <v>9</v>
      </c>
      <c r="F169" s="71">
        <v>39</v>
      </c>
      <c r="G169" s="11"/>
      <c r="H169" s="20">
        <f t="shared" si="13"/>
        <v>0</v>
      </c>
    </row>
    <row r="170" spans="1:8" ht="33.75" x14ac:dyDescent="0.2">
      <c r="A170" s="36">
        <f t="shared" si="11"/>
        <v>153</v>
      </c>
      <c r="B170" s="201"/>
      <c r="C170" s="27"/>
      <c r="D170" s="69" t="s">
        <v>592</v>
      </c>
      <c r="E170" s="70" t="s">
        <v>9</v>
      </c>
      <c r="F170" s="71">
        <v>37</v>
      </c>
      <c r="G170" s="11"/>
      <c r="H170" s="20">
        <f t="shared" si="13"/>
        <v>0</v>
      </c>
    </row>
    <row r="171" spans="1:8" ht="33.75" x14ac:dyDescent="0.2">
      <c r="A171" s="36">
        <f t="shared" si="11"/>
        <v>154</v>
      </c>
      <c r="B171" s="201"/>
      <c r="C171" s="27"/>
      <c r="D171" s="69" t="s">
        <v>593</v>
      </c>
      <c r="E171" s="70" t="s">
        <v>507</v>
      </c>
      <c r="F171" s="71">
        <v>1902</v>
      </c>
      <c r="G171" s="11"/>
      <c r="H171" s="20">
        <f t="shared" si="13"/>
        <v>0</v>
      </c>
    </row>
    <row r="172" spans="1:8" x14ac:dyDescent="0.2">
      <c r="A172" s="75"/>
      <c r="B172" s="201"/>
      <c r="C172" s="121"/>
      <c r="D172" s="116" t="s">
        <v>594</v>
      </c>
      <c r="E172" s="117"/>
      <c r="F172" s="118"/>
      <c r="G172" s="76"/>
      <c r="H172" s="77"/>
    </row>
    <row r="173" spans="1:8" ht="33.75" x14ac:dyDescent="0.2">
      <c r="A173" s="36">
        <f>A171+1</f>
        <v>155</v>
      </c>
      <c r="B173" s="201"/>
      <c r="C173" s="27"/>
      <c r="D173" s="69" t="s">
        <v>595</v>
      </c>
      <c r="E173" s="70" t="s">
        <v>15</v>
      </c>
      <c r="F173" s="71">
        <v>107</v>
      </c>
      <c r="G173" s="11"/>
      <c r="H173" s="20">
        <f t="shared" si="13"/>
        <v>0</v>
      </c>
    </row>
    <row r="174" spans="1:8" ht="22.5" x14ac:dyDescent="0.2">
      <c r="A174" s="36">
        <f t="shared" si="11"/>
        <v>156</v>
      </c>
      <c r="B174" s="201"/>
      <c r="C174" s="27"/>
      <c r="D174" s="69" t="s">
        <v>596</v>
      </c>
      <c r="E174" s="70" t="s">
        <v>15</v>
      </c>
      <c r="F174" s="71">
        <v>107</v>
      </c>
      <c r="G174" s="11"/>
      <c r="H174" s="20">
        <f t="shared" si="13"/>
        <v>0</v>
      </c>
    </row>
    <row r="175" spans="1:8" ht="22.5" x14ac:dyDescent="0.2">
      <c r="A175" s="36">
        <f t="shared" si="11"/>
        <v>157</v>
      </c>
      <c r="B175" s="201"/>
      <c r="C175" s="27"/>
      <c r="D175" s="69" t="s">
        <v>597</v>
      </c>
      <c r="E175" s="70" t="s">
        <v>15</v>
      </c>
      <c r="F175" s="71">
        <v>107</v>
      </c>
      <c r="G175" s="11"/>
      <c r="H175" s="20">
        <f t="shared" si="13"/>
        <v>0</v>
      </c>
    </row>
    <row r="176" spans="1:8" ht="22.5" x14ac:dyDescent="0.2">
      <c r="A176" s="36">
        <f t="shared" si="11"/>
        <v>158</v>
      </c>
      <c r="B176" s="201"/>
      <c r="C176" s="27"/>
      <c r="D176" s="69" t="s">
        <v>598</v>
      </c>
      <c r="E176" s="70" t="s">
        <v>15</v>
      </c>
      <c r="F176" s="71">
        <v>2</v>
      </c>
      <c r="G176" s="11"/>
      <c r="H176" s="20">
        <f t="shared" si="13"/>
        <v>0</v>
      </c>
    </row>
    <row r="177" spans="1:8" ht="33.75" x14ac:dyDescent="0.2">
      <c r="A177" s="36">
        <f t="shared" si="11"/>
        <v>159</v>
      </c>
      <c r="B177" s="201"/>
      <c r="C177" s="27"/>
      <c r="D177" s="69" t="s">
        <v>599</v>
      </c>
      <c r="E177" s="70" t="s">
        <v>15</v>
      </c>
      <c r="F177" s="71">
        <v>44</v>
      </c>
      <c r="G177" s="11"/>
      <c r="H177" s="20">
        <f t="shared" si="13"/>
        <v>0</v>
      </c>
    </row>
    <row r="178" spans="1:8" ht="33.75" x14ac:dyDescent="0.2">
      <c r="A178" s="36">
        <f t="shared" si="11"/>
        <v>160</v>
      </c>
      <c r="B178" s="201"/>
      <c r="C178" s="27"/>
      <c r="D178" s="69" t="s">
        <v>600</v>
      </c>
      <c r="E178" s="70" t="s">
        <v>15</v>
      </c>
      <c r="F178" s="71">
        <v>42</v>
      </c>
      <c r="G178" s="11"/>
      <c r="H178" s="20">
        <f t="shared" si="13"/>
        <v>0</v>
      </c>
    </row>
    <row r="179" spans="1:8" ht="22.5" x14ac:dyDescent="0.2">
      <c r="A179" s="36">
        <f t="shared" si="11"/>
        <v>161</v>
      </c>
      <c r="B179" s="201"/>
      <c r="C179" s="27"/>
      <c r="D179" s="69" t="s">
        <v>601</v>
      </c>
      <c r="E179" s="70" t="s">
        <v>15</v>
      </c>
      <c r="F179" s="71">
        <v>19</v>
      </c>
      <c r="G179" s="11"/>
      <c r="H179" s="20">
        <f t="shared" si="13"/>
        <v>0</v>
      </c>
    </row>
    <row r="180" spans="1:8" ht="33.75" x14ac:dyDescent="0.2">
      <c r="A180" s="36">
        <f t="shared" si="11"/>
        <v>162</v>
      </c>
      <c r="B180" s="201"/>
      <c r="C180" s="27"/>
      <c r="D180" s="69" t="s">
        <v>602</v>
      </c>
      <c r="E180" s="70" t="s">
        <v>15</v>
      </c>
      <c r="F180" s="71">
        <v>9</v>
      </c>
      <c r="G180" s="11"/>
      <c r="H180" s="20">
        <f t="shared" si="13"/>
        <v>0</v>
      </c>
    </row>
    <row r="181" spans="1:8" ht="33.75" x14ac:dyDescent="0.2">
      <c r="A181" s="36">
        <f t="shared" si="11"/>
        <v>163</v>
      </c>
      <c r="B181" s="201"/>
      <c r="C181" s="27"/>
      <c r="D181" s="69" t="s">
        <v>603</v>
      </c>
      <c r="E181" s="70" t="s">
        <v>13</v>
      </c>
      <c r="F181" s="71">
        <v>435</v>
      </c>
      <c r="G181" s="11"/>
      <c r="H181" s="20">
        <f t="shared" ref="H181:H189" si="16">F181*G181</f>
        <v>0</v>
      </c>
    </row>
    <row r="182" spans="1:8" x14ac:dyDescent="0.2">
      <c r="A182" s="36">
        <f t="shared" si="11"/>
        <v>164</v>
      </c>
      <c r="B182" s="201"/>
      <c r="C182" s="27"/>
      <c r="D182" s="69" t="s">
        <v>604</v>
      </c>
      <c r="E182" s="70" t="s">
        <v>15</v>
      </c>
      <c r="F182" s="71">
        <v>435</v>
      </c>
      <c r="G182" s="11"/>
      <c r="H182" s="20">
        <f t="shared" si="16"/>
        <v>0</v>
      </c>
    </row>
    <row r="183" spans="1:8" ht="56.25" x14ac:dyDescent="0.2">
      <c r="A183" s="36">
        <f t="shared" si="11"/>
        <v>165</v>
      </c>
      <c r="B183" s="201"/>
      <c r="C183" s="27"/>
      <c r="D183" s="69" t="s">
        <v>605</v>
      </c>
      <c r="E183" s="70" t="s">
        <v>13</v>
      </c>
      <c r="F183" s="71">
        <v>435</v>
      </c>
      <c r="G183" s="11"/>
      <c r="H183" s="20">
        <f t="shared" si="16"/>
        <v>0</v>
      </c>
    </row>
    <row r="184" spans="1:8" x14ac:dyDescent="0.2">
      <c r="A184" s="36">
        <f t="shared" si="11"/>
        <v>166</v>
      </c>
      <c r="B184" s="201"/>
      <c r="C184" s="27"/>
      <c r="D184" s="69" t="s">
        <v>606</v>
      </c>
      <c r="E184" s="70" t="s">
        <v>13</v>
      </c>
      <c r="F184" s="71">
        <v>70</v>
      </c>
      <c r="G184" s="11"/>
      <c r="H184" s="20">
        <f t="shared" si="16"/>
        <v>0</v>
      </c>
    </row>
    <row r="185" spans="1:8" x14ac:dyDescent="0.2">
      <c r="A185" s="36">
        <f t="shared" si="11"/>
        <v>167</v>
      </c>
      <c r="B185" s="201"/>
      <c r="C185" s="27"/>
      <c r="D185" s="69" t="s">
        <v>607</v>
      </c>
      <c r="E185" s="70" t="s">
        <v>13</v>
      </c>
      <c r="F185" s="71">
        <v>19</v>
      </c>
      <c r="G185" s="11"/>
      <c r="H185" s="20">
        <f t="shared" si="16"/>
        <v>0</v>
      </c>
    </row>
    <row r="186" spans="1:8" x14ac:dyDescent="0.2">
      <c r="A186" s="36">
        <f t="shared" si="11"/>
        <v>168</v>
      </c>
      <c r="B186" s="201"/>
      <c r="C186" s="27"/>
      <c r="D186" s="69" t="s">
        <v>608</v>
      </c>
      <c r="E186" s="70" t="s">
        <v>13</v>
      </c>
      <c r="F186" s="71">
        <v>40</v>
      </c>
      <c r="G186" s="11"/>
      <c r="H186" s="20">
        <f t="shared" si="16"/>
        <v>0</v>
      </c>
    </row>
    <row r="187" spans="1:8" x14ac:dyDescent="0.2">
      <c r="A187" s="36">
        <f t="shared" si="11"/>
        <v>169</v>
      </c>
      <c r="B187" s="201"/>
      <c r="C187" s="27"/>
      <c r="D187" s="69" t="s">
        <v>609</v>
      </c>
      <c r="E187" s="70" t="s">
        <v>13</v>
      </c>
      <c r="F187" s="71">
        <v>30</v>
      </c>
      <c r="G187" s="11"/>
      <c r="H187" s="20">
        <f t="shared" si="16"/>
        <v>0</v>
      </c>
    </row>
    <row r="188" spans="1:8" x14ac:dyDescent="0.2">
      <c r="A188" s="36">
        <f t="shared" si="11"/>
        <v>170</v>
      </c>
      <c r="B188" s="201"/>
      <c r="C188" s="27"/>
      <c r="D188" s="69" t="s">
        <v>610</v>
      </c>
      <c r="E188" s="70" t="s">
        <v>13</v>
      </c>
      <c r="F188" s="71">
        <v>7</v>
      </c>
      <c r="G188" s="11"/>
      <c r="H188" s="20">
        <f t="shared" si="16"/>
        <v>0</v>
      </c>
    </row>
    <row r="189" spans="1:8" x14ac:dyDescent="0.2">
      <c r="A189" s="36">
        <f t="shared" si="11"/>
        <v>171</v>
      </c>
      <c r="B189" s="201"/>
      <c r="C189" s="27"/>
      <c r="D189" s="69" t="s">
        <v>611</v>
      </c>
      <c r="E189" s="70" t="s">
        <v>13</v>
      </c>
      <c r="F189" s="71">
        <v>6</v>
      </c>
      <c r="G189" s="11"/>
      <c r="H189" s="20">
        <f t="shared" si="16"/>
        <v>0</v>
      </c>
    </row>
    <row r="190" spans="1:8" ht="33.75" x14ac:dyDescent="0.2">
      <c r="A190" s="36">
        <f t="shared" si="11"/>
        <v>172</v>
      </c>
      <c r="B190" s="201"/>
      <c r="C190" s="27"/>
      <c r="D190" s="69" t="s">
        <v>612</v>
      </c>
      <c r="E190" s="70" t="s">
        <v>13</v>
      </c>
      <c r="F190" s="71">
        <v>14</v>
      </c>
      <c r="G190" s="11"/>
      <c r="H190" s="20">
        <f t="shared" ref="H190:H194" si="17">F190*G190</f>
        <v>0</v>
      </c>
    </row>
    <row r="191" spans="1:8" ht="33.75" x14ac:dyDescent="0.2">
      <c r="A191" s="36">
        <f t="shared" si="11"/>
        <v>173</v>
      </c>
      <c r="B191" s="201"/>
      <c r="C191" s="27"/>
      <c r="D191" s="69" t="s">
        <v>613</v>
      </c>
      <c r="E191" s="70" t="s">
        <v>13</v>
      </c>
      <c r="F191" s="71">
        <v>10</v>
      </c>
      <c r="G191" s="11"/>
      <c r="H191" s="20">
        <f t="shared" si="17"/>
        <v>0</v>
      </c>
    </row>
    <row r="192" spans="1:8" ht="45" x14ac:dyDescent="0.2">
      <c r="A192" s="36">
        <f t="shared" si="11"/>
        <v>174</v>
      </c>
      <c r="B192" s="201"/>
      <c r="C192" s="27"/>
      <c r="D192" s="69" t="s">
        <v>614</v>
      </c>
      <c r="E192" s="70" t="s">
        <v>13</v>
      </c>
      <c r="F192" s="71">
        <v>16</v>
      </c>
      <c r="G192" s="11"/>
      <c r="H192" s="20">
        <f t="shared" si="17"/>
        <v>0</v>
      </c>
    </row>
    <row r="193" spans="1:8" ht="22.5" x14ac:dyDescent="0.2">
      <c r="A193" s="36">
        <f t="shared" si="11"/>
        <v>175</v>
      </c>
      <c r="B193" s="201"/>
      <c r="C193" s="27"/>
      <c r="D193" s="69" t="s">
        <v>615</v>
      </c>
      <c r="E193" s="70" t="s">
        <v>13</v>
      </c>
      <c r="F193" s="71">
        <v>102</v>
      </c>
      <c r="G193" s="11"/>
      <c r="H193" s="20">
        <f t="shared" si="17"/>
        <v>0</v>
      </c>
    </row>
    <row r="194" spans="1:8" ht="22.5" x14ac:dyDescent="0.2">
      <c r="A194" s="36">
        <f t="shared" si="11"/>
        <v>176</v>
      </c>
      <c r="B194" s="201"/>
      <c r="C194" s="27"/>
      <c r="D194" s="69" t="s">
        <v>616</v>
      </c>
      <c r="E194" s="70" t="s">
        <v>13</v>
      </c>
      <c r="F194" s="71">
        <v>41</v>
      </c>
      <c r="G194" s="11"/>
      <c r="H194" s="20">
        <f t="shared" si="17"/>
        <v>0</v>
      </c>
    </row>
    <row r="195" spans="1:8" ht="33.75" x14ac:dyDescent="0.2">
      <c r="A195" s="36">
        <f t="shared" si="11"/>
        <v>177</v>
      </c>
      <c r="B195" s="201"/>
      <c r="C195" s="27"/>
      <c r="D195" s="69" t="s">
        <v>617</v>
      </c>
      <c r="E195" s="70" t="s">
        <v>13</v>
      </c>
      <c r="F195" s="71">
        <v>15</v>
      </c>
      <c r="G195" s="11"/>
      <c r="H195" s="20">
        <f t="shared" si="13"/>
        <v>0</v>
      </c>
    </row>
    <row r="196" spans="1:8" ht="22.5" x14ac:dyDescent="0.2">
      <c r="A196" s="36">
        <f t="shared" si="11"/>
        <v>178</v>
      </c>
      <c r="B196" s="201"/>
      <c r="C196" s="27"/>
      <c r="D196" s="69" t="s">
        <v>618</v>
      </c>
      <c r="E196" s="70" t="s">
        <v>13</v>
      </c>
      <c r="F196" s="71">
        <v>8</v>
      </c>
      <c r="G196" s="11"/>
      <c r="H196" s="20">
        <f t="shared" si="13"/>
        <v>0</v>
      </c>
    </row>
    <row r="197" spans="1:8" ht="22.5" x14ac:dyDescent="0.2">
      <c r="A197" s="36">
        <f t="shared" si="11"/>
        <v>179</v>
      </c>
      <c r="B197" s="201"/>
      <c r="C197" s="27"/>
      <c r="D197" s="69" t="s">
        <v>619</v>
      </c>
      <c r="E197" s="70" t="s">
        <v>13</v>
      </c>
      <c r="F197" s="71">
        <v>9</v>
      </c>
      <c r="G197" s="11"/>
      <c r="H197" s="20">
        <f t="shared" si="13"/>
        <v>0</v>
      </c>
    </row>
    <row r="198" spans="1:8" ht="22.5" x14ac:dyDescent="0.2">
      <c r="A198" s="36">
        <f t="shared" si="11"/>
        <v>180</v>
      </c>
      <c r="B198" s="201"/>
      <c r="C198" s="27"/>
      <c r="D198" s="69" t="s">
        <v>620</v>
      </c>
      <c r="E198" s="70" t="s">
        <v>13</v>
      </c>
      <c r="F198" s="71">
        <v>97</v>
      </c>
      <c r="G198" s="11"/>
      <c r="H198" s="20">
        <f t="shared" si="13"/>
        <v>0</v>
      </c>
    </row>
    <row r="199" spans="1:8" ht="22.5" x14ac:dyDescent="0.2">
      <c r="A199" s="36">
        <f t="shared" si="11"/>
        <v>181</v>
      </c>
      <c r="B199" s="201"/>
      <c r="C199" s="27"/>
      <c r="D199" s="69" t="s">
        <v>621</v>
      </c>
      <c r="E199" s="70" t="s">
        <v>13</v>
      </c>
      <c r="F199" s="71">
        <v>36</v>
      </c>
      <c r="G199" s="11"/>
      <c r="H199" s="20">
        <f t="shared" si="13"/>
        <v>0</v>
      </c>
    </row>
    <row r="200" spans="1:8" ht="22.5" x14ac:dyDescent="0.2">
      <c r="A200" s="36">
        <f t="shared" si="11"/>
        <v>182</v>
      </c>
      <c r="B200" s="201"/>
      <c r="C200" s="27"/>
      <c r="D200" s="69" t="s">
        <v>622</v>
      </c>
      <c r="E200" s="70" t="s">
        <v>13</v>
      </c>
      <c r="F200" s="71">
        <v>11</v>
      </c>
      <c r="G200" s="11"/>
      <c r="H200" s="20">
        <f t="shared" si="13"/>
        <v>0</v>
      </c>
    </row>
    <row r="201" spans="1:8" ht="33.75" x14ac:dyDescent="0.2">
      <c r="A201" s="36">
        <f t="shared" si="11"/>
        <v>183</v>
      </c>
      <c r="B201" s="201"/>
      <c r="C201" s="27"/>
      <c r="D201" s="69" t="s">
        <v>623</v>
      </c>
      <c r="E201" s="70" t="s">
        <v>13</v>
      </c>
      <c r="F201" s="71">
        <v>32</v>
      </c>
      <c r="G201" s="11"/>
      <c r="H201" s="20">
        <f t="shared" si="13"/>
        <v>0</v>
      </c>
    </row>
    <row r="202" spans="1:8" ht="22.5" x14ac:dyDescent="0.2">
      <c r="A202" s="36">
        <f t="shared" ref="A202:A227" si="18">A201+1</f>
        <v>184</v>
      </c>
      <c r="B202" s="201"/>
      <c r="C202" s="27"/>
      <c r="D202" s="69" t="s">
        <v>624</v>
      </c>
      <c r="E202" s="70" t="s">
        <v>13</v>
      </c>
      <c r="F202" s="71">
        <v>8</v>
      </c>
      <c r="G202" s="11"/>
      <c r="H202" s="20">
        <f t="shared" si="13"/>
        <v>0</v>
      </c>
    </row>
    <row r="203" spans="1:8" ht="33.75" x14ac:dyDescent="0.2">
      <c r="A203" s="36">
        <f t="shared" si="18"/>
        <v>185</v>
      </c>
      <c r="B203" s="201"/>
      <c r="C203" s="27"/>
      <c r="D203" s="69" t="s">
        <v>625</v>
      </c>
      <c r="E203" s="70" t="s">
        <v>13</v>
      </c>
      <c r="F203" s="71">
        <v>8</v>
      </c>
      <c r="G203" s="11"/>
      <c r="H203" s="20">
        <f t="shared" si="13"/>
        <v>0</v>
      </c>
    </row>
    <row r="204" spans="1:8" ht="22.5" x14ac:dyDescent="0.2">
      <c r="A204" s="36">
        <f t="shared" si="18"/>
        <v>186</v>
      </c>
      <c r="B204" s="201"/>
      <c r="C204" s="27"/>
      <c r="D204" s="69" t="s">
        <v>626</v>
      </c>
      <c r="E204" s="70" t="s">
        <v>13</v>
      </c>
      <c r="F204" s="71">
        <v>4</v>
      </c>
      <c r="G204" s="11"/>
      <c r="H204" s="20">
        <f t="shared" si="13"/>
        <v>0</v>
      </c>
    </row>
    <row r="205" spans="1:8" ht="22.5" x14ac:dyDescent="0.2">
      <c r="A205" s="36">
        <f t="shared" si="18"/>
        <v>187</v>
      </c>
      <c r="B205" s="201"/>
      <c r="C205" s="27"/>
      <c r="D205" s="69" t="s">
        <v>627</v>
      </c>
      <c r="E205" s="70" t="s">
        <v>13</v>
      </c>
      <c r="F205" s="71">
        <v>4</v>
      </c>
      <c r="G205" s="11"/>
      <c r="H205" s="20">
        <f t="shared" ref="H205:H206" si="19">F205*G205</f>
        <v>0</v>
      </c>
    </row>
    <row r="206" spans="1:8" ht="33.75" x14ac:dyDescent="0.2">
      <c r="A206" s="36">
        <f t="shared" si="18"/>
        <v>188</v>
      </c>
      <c r="B206" s="201"/>
      <c r="C206" s="27"/>
      <c r="D206" s="69" t="s">
        <v>628</v>
      </c>
      <c r="E206" s="70" t="s">
        <v>13</v>
      </c>
      <c r="F206" s="71">
        <v>2</v>
      </c>
      <c r="G206" s="11"/>
      <c r="H206" s="20">
        <f t="shared" si="19"/>
        <v>0</v>
      </c>
    </row>
    <row r="207" spans="1:8" x14ac:dyDescent="0.2">
      <c r="A207" s="36">
        <f t="shared" si="18"/>
        <v>189</v>
      </c>
      <c r="B207" s="201"/>
      <c r="C207" s="27"/>
      <c r="D207" s="69" t="s">
        <v>629</v>
      </c>
      <c r="E207" s="70" t="s">
        <v>15</v>
      </c>
      <c r="F207" s="71">
        <v>1</v>
      </c>
      <c r="G207" s="11"/>
      <c r="H207" s="20">
        <f t="shared" si="13"/>
        <v>0</v>
      </c>
    </row>
    <row r="208" spans="1:8" ht="22.5" x14ac:dyDescent="0.2">
      <c r="A208" s="36">
        <f t="shared" si="18"/>
        <v>190</v>
      </c>
      <c r="B208" s="201"/>
      <c r="C208" s="27"/>
      <c r="D208" s="69" t="s">
        <v>630</v>
      </c>
      <c r="E208" s="70" t="s">
        <v>15</v>
      </c>
      <c r="F208" s="71">
        <v>1</v>
      </c>
      <c r="G208" s="11"/>
      <c r="H208" s="20">
        <f t="shared" si="13"/>
        <v>0</v>
      </c>
    </row>
    <row r="209" spans="1:8" ht="22.5" x14ac:dyDescent="0.2">
      <c r="A209" s="36">
        <f t="shared" si="18"/>
        <v>191</v>
      </c>
      <c r="B209" s="201"/>
      <c r="C209" s="27"/>
      <c r="D209" s="69" t="s">
        <v>631</v>
      </c>
      <c r="E209" s="70" t="s">
        <v>9</v>
      </c>
      <c r="F209" s="71">
        <v>134</v>
      </c>
      <c r="G209" s="11"/>
      <c r="H209" s="20">
        <f t="shared" si="13"/>
        <v>0</v>
      </c>
    </row>
    <row r="210" spans="1:8" ht="22.5" x14ac:dyDescent="0.2">
      <c r="A210" s="36">
        <f t="shared" si="18"/>
        <v>192</v>
      </c>
      <c r="B210" s="201"/>
      <c r="C210" s="27"/>
      <c r="D210" s="69" t="s">
        <v>632</v>
      </c>
      <c r="E210" s="70" t="s">
        <v>13</v>
      </c>
      <c r="F210" s="71">
        <v>80</v>
      </c>
      <c r="G210" s="81"/>
      <c r="H210" s="79">
        <f t="shared" ref="H210" si="20">F210*G210</f>
        <v>0</v>
      </c>
    </row>
    <row r="211" spans="1:8" ht="33.75" x14ac:dyDescent="0.2">
      <c r="A211" s="36">
        <f t="shared" si="18"/>
        <v>193</v>
      </c>
      <c r="B211" s="201"/>
      <c r="C211" s="27"/>
      <c r="D211" s="69" t="s">
        <v>633</v>
      </c>
      <c r="E211" s="70" t="s">
        <v>9</v>
      </c>
      <c r="F211" s="71">
        <v>174</v>
      </c>
      <c r="G211" s="11"/>
      <c r="H211" s="20">
        <f t="shared" si="13"/>
        <v>0</v>
      </c>
    </row>
    <row r="212" spans="1:8" ht="22.5" x14ac:dyDescent="0.2">
      <c r="A212" s="36">
        <f t="shared" si="18"/>
        <v>194</v>
      </c>
      <c r="B212" s="201"/>
      <c r="C212" s="27"/>
      <c r="D212" s="69" t="s">
        <v>634</v>
      </c>
      <c r="E212" s="70" t="s">
        <v>9</v>
      </c>
      <c r="F212" s="71">
        <v>3260</v>
      </c>
      <c r="G212" s="11"/>
      <c r="H212" s="20">
        <f t="shared" si="13"/>
        <v>0</v>
      </c>
    </row>
    <row r="213" spans="1:8" ht="22.5" x14ac:dyDescent="0.2">
      <c r="A213" s="36">
        <f t="shared" si="18"/>
        <v>195</v>
      </c>
      <c r="B213" s="201"/>
      <c r="C213" s="27"/>
      <c r="D213" s="69" t="s">
        <v>635</v>
      </c>
      <c r="E213" s="70" t="s">
        <v>9</v>
      </c>
      <c r="F213" s="71">
        <v>490</v>
      </c>
      <c r="G213" s="11"/>
      <c r="H213" s="20">
        <f t="shared" si="13"/>
        <v>0</v>
      </c>
    </row>
    <row r="214" spans="1:8" ht="22.5" x14ac:dyDescent="0.2">
      <c r="A214" s="36">
        <f t="shared" si="18"/>
        <v>196</v>
      </c>
      <c r="B214" s="201"/>
      <c r="C214" s="27"/>
      <c r="D214" s="69" t="s">
        <v>636</v>
      </c>
      <c r="E214" s="70" t="s">
        <v>9</v>
      </c>
      <c r="F214" s="71">
        <v>2210</v>
      </c>
      <c r="G214" s="11"/>
      <c r="H214" s="20">
        <f t="shared" si="13"/>
        <v>0</v>
      </c>
    </row>
    <row r="215" spans="1:8" ht="33.75" x14ac:dyDescent="0.2">
      <c r="A215" s="36">
        <f t="shared" si="18"/>
        <v>197</v>
      </c>
      <c r="B215" s="201"/>
      <c r="C215" s="27"/>
      <c r="D215" s="69" t="s">
        <v>637</v>
      </c>
      <c r="E215" s="70" t="s">
        <v>507</v>
      </c>
      <c r="F215" s="71">
        <v>3540</v>
      </c>
      <c r="G215" s="11"/>
      <c r="H215" s="20">
        <f t="shared" si="13"/>
        <v>0</v>
      </c>
    </row>
    <row r="216" spans="1:8" ht="22.5" x14ac:dyDescent="0.2">
      <c r="A216" s="75"/>
      <c r="B216" s="201"/>
      <c r="C216" s="121"/>
      <c r="D216" s="116" t="s">
        <v>638</v>
      </c>
      <c r="E216" s="117"/>
      <c r="F216" s="118"/>
      <c r="G216" s="76"/>
      <c r="H216" s="77"/>
    </row>
    <row r="217" spans="1:8" ht="22.5" x14ac:dyDescent="0.2">
      <c r="A217" s="36">
        <f>A215+1</f>
        <v>198</v>
      </c>
      <c r="B217" s="201"/>
      <c r="C217" s="27"/>
      <c r="D217" s="69" t="s">
        <v>639</v>
      </c>
      <c r="E217" s="70" t="s">
        <v>9</v>
      </c>
      <c r="F217" s="71">
        <v>280</v>
      </c>
      <c r="G217" s="11"/>
      <c r="H217" s="20">
        <f t="shared" si="13"/>
        <v>0</v>
      </c>
    </row>
    <row r="218" spans="1:8" ht="33.75" x14ac:dyDescent="0.2">
      <c r="A218" s="36">
        <f t="shared" si="18"/>
        <v>199</v>
      </c>
      <c r="B218" s="201"/>
      <c r="C218" s="27"/>
      <c r="D218" s="69" t="s">
        <v>640</v>
      </c>
      <c r="E218" s="70" t="s">
        <v>9</v>
      </c>
      <c r="F218" s="71">
        <v>400</v>
      </c>
      <c r="G218" s="11"/>
      <c r="H218" s="20">
        <f t="shared" si="13"/>
        <v>0</v>
      </c>
    </row>
    <row r="219" spans="1:8" ht="33.75" x14ac:dyDescent="0.2">
      <c r="A219" s="36">
        <f t="shared" si="18"/>
        <v>200</v>
      </c>
      <c r="B219" s="201"/>
      <c r="C219" s="27"/>
      <c r="D219" s="69" t="s">
        <v>637</v>
      </c>
      <c r="E219" s="70" t="s">
        <v>507</v>
      </c>
      <c r="F219" s="71">
        <v>230</v>
      </c>
      <c r="G219" s="11"/>
      <c r="H219" s="20">
        <f t="shared" si="13"/>
        <v>0</v>
      </c>
    </row>
    <row r="220" spans="1:8" x14ac:dyDescent="0.2">
      <c r="A220" s="75"/>
      <c r="B220" s="201"/>
      <c r="C220" s="121"/>
      <c r="D220" s="116" t="s">
        <v>641</v>
      </c>
      <c r="E220" s="117"/>
      <c r="F220" s="118"/>
      <c r="G220" s="76"/>
      <c r="H220" s="77"/>
    </row>
    <row r="221" spans="1:8" ht="33.75" x14ac:dyDescent="0.2">
      <c r="A221" s="36">
        <f>A219+1</f>
        <v>201</v>
      </c>
      <c r="B221" s="201"/>
      <c r="C221" s="27"/>
      <c r="D221" s="69" t="s">
        <v>642</v>
      </c>
      <c r="E221" s="70" t="s">
        <v>15</v>
      </c>
      <c r="F221" s="71">
        <v>1</v>
      </c>
      <c r="G221" s="11"/>
      <c r="H221" s="20">
        <f t="shared" si="13"/>
        <v>0</v>
      </c>
    </row>
    <row r="222" spans="1:8" ht="33.75" x14ac:dyDescent="0.2">
      <c r="A222" s="36">
        <f t="shared" si="18"/>
        <v>202</v>
      </c>
      <c r="B222" s="201"/>
      <c r="C222" s="27"/>
      <c r="D222" s="69" t="s">
        <v>643</v>
      </c>
      <c r="E222" s="70" t="s">
        <v>15</v>
      </c>
      <c r="F222" s="71">
        <v>3</v>
      </c>
      <c r="G222" s="11"/>
      <c r="H222" s="20">
        <f t="shared" si="13"/>
        <v>0</v>
      </c>
    </row>
    <row r="223" spans="1:8" ht="45" x14ac:dyDescent="0.2">
      <c r="A223" s="36">
        <f t="shared" si="18"/>
        <v>203</v>
      </c>
      <c r="B223" s="201"/>
      <c r="C223" s="27"/>
      <c r="D223" s="69" t="s">
        <v>644</v>
      </c>
      <c r="E223" s="70" t="s">
        <v>9</v>
      </c>
      <c r="F223" s="71">
        <v>180</v>
      </c>
      <c r="G223" s="11"/>
      <c r="H223" s="20">
        <f t="shared" si="13"/>
        <v>0</v>
      </c>
    </row>
    <row r="224" spans="1:8" ht="33.75" x14ac:dyDescent="0.2">
      <c r="A224" s="36">
        <f t="shared" si="18"/>
        <v>204</v>
      </c>
      <c r="B224" s="201"/>
      <c r="C224" s="27"/>
      <c r="D224" s="69" t="s">
        <v>645</v>
      </c>
      <c r="E224" s="70" t="s">
        <v>9</v>
      </c>
      <c r="F224" s="71">
        <v>68</v>
      </c>
      <c r="G224" s="11"/>
      <c r="H224" s="20">
        <f t="shared" si="13"/>
        <v>0</v>
      </c>
    </row>
    <row r="225" spans="1:8" ht="33.75" x14ac:dyDescent="0.2">
      <c r="A225" s="36">
        <f t="shared" si="18"/>
        <v>205</v>
      </c>
      <c r="B225" s="201"/>
      <c r="C225" s="27"/>
      <c r="D225" s="69" t="s">
        <v>646</v>
      </c>
      <c r="E225" s="70" t="s">
        <v>9</v>
      </c>
      <c r="F225" s="71">
        <v>96</v>
      </c>
      <c r="G225" s="11"/>
      <c r="H225" s="20">
        <f t="shared" si="13"/>
        <v>0</v>
      </c>
    </row>
    <row r="226" spans="1:8" ht="22.5" x14ac:dyDescent="0.2">
      <c r="A226" s="36">
        <f t="shared" si="18"/>
        <v>206</v>
      </c>
      <c r="B226" s="201"/>
      <c r="C226" s="27"/>
      <c r="D226" s="69" t="s">
        <v>647</v>
      </c>
      <c r="E226" s="70" t="s">
        <v>15</v>
      </c>
      <c r="F226" s="71">
        <v>28</v>
      </c>
      <c r="G226" s="11"/>
      <c r="H226" s="20">
        <f t="shared" si="13"/>
        <v>0</v>
      </c>
    </row>
    <row r="227" spans="1:8" ht="22.5" x14ac:dyDescent="0.2">
      <c r="A227" s="36">
        <f t="shared" si="18"/>
        <v>207</v>
      </c>
      <c r="B227" s="201"/>
      <c r="C227" s="27"/>
      <c r="D227" s="69" t="s">
        <v>648</v>
      </c>
      <c r="E227" s="70" t="s">
        <v>15</v>
      </c>
      <c r="F227" s="71">
        <v>28</v>
      </c>
      <c r="G227" s="11"/>
      <c r="H227" s="20">
        <f t="shared" si="13"/>
        <v>0</v>
      </c>
    </row>
    <row r="228" spans="1:8" x14ac:dyDescent="0.2">
      <c r="A228" s="75"/>
      <c r="B228" s="201"/>
      <c r="C228" s="122"/>
      <c r="D228" s="116" t="s">
        <v>494</v>
      </c>
      <c r="E228" s="116"/>
      <c r="F228" s="123"/>
      <c r="G228" s="124"/>
      <c r="H228" s="125"/>
    </row>
    <row r="229" spans="1:8" x14ac:dyDescent="0.2">
      <c r="A229" s="36">
        <f>A227+1</f>
        <v>208</v>
      </c>
      <c r="B229" s="201"/>
      <c r="C229" s="27"/>
      <c r="D229" s="72" t="s">
        <v>649</v>
      </c>
      <c r="E229" s="73" t="s">
        <v>650</v>
      </c>
      <c r="F229" s="74">
        <v>1</v>
      </c>
      <c r="G229" s="11"/>
      <c r="H229" s="20">
        <f t="shared" si="13"/>
        <v>0</v>
      </c>
    </row>
    <row r="230" spans="1:8" x14ac:dyDescent="0.2">
      <c r="A230" s="196"/>
      <c r="B230" s="197"/>
      <c r="C230" s="197"/>
      <c r="D230" s="197"/>
      <c r="E230" s="197"/>
      <c r="F230" s="197"/>
      <c r="G230" s="197"/>
      <c r="H230" s="15">
        <f>SUM(H8:H229)</f>
        <v>0</v>
      </c>
    </row>
    <row r="231" spans="1:8" x14ac:dyDescent="0.2">
      <c r="A231" s="5" t="s">
        <v>7</v>
      </c>
      <c r="B231" s="13"/>
      <c r="C231" s="22"/>
      <c r="D231" s="23"/>
      <c r="E231" s="17"/>
      <c r="F231" s="16"/>
      <c r="G231" s="14"/>
      <c r="H231" s="19"/>
    </row>
  </sheetData>
  <mergeCells count="9">
    <mergeCell ref="A4:H4"/>
    <mergeCell ref="A5:H5"/>
    <mergeCell ref="A230:G230"/>
    <mergeCell ref="B7:B229"/>
    <mergeCell ref="F1:H1"/>
    <mergeCell ref="A1:C1"/>
    <mergeCell ref="D1:E1"/>
    <mergeCell ref="A2:H2"/>
    <mergeCell ref="A3:H3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zoomScaleSheetLayoutView="100" workbookViewId="0">
      <selection activeCell="F1" sqref="F1:H1"/>
    </sheetView>
  </sheetViews>
  <sheetFormatPr defaultRowHeight="12.75" x14ac:dyDescent="0.2"/>
  <cols>
    <col min="3" max="3" width="12.7109375" customWidth="1"/>
    <col min="4" max="4" width="25.7109375" customWidth="1"/>
  </cols>
  <sheetData>
    <row r="1" spans="1:8" x14ac:dyDescent="0.2">
      <c r="A1" s="182" t="s">
        <v>85</v>
      </c>
      <c r="B1" s="183"/>
      <c r="C1" s="183"/>
      <c r="D1" s="194"/>
      <c r="E1" s="194"/>
      <c r="F1" s="192" t="s">
        <v>866</v>
      </c>
      <c r="G1" s="193"/>
      <c r="H1" s="193"/>
    </row>
    <row r="2" spans="1:8" ht="15.75" x14ac:dyDescent="0.2">
      <c r="A2" s="169" t="s">
        <v>53</v>
      </c>
      <c r="B2" s="188"/>
      <c r="C2" s="188"/>
      <c r="D2" s="188"/>
      <c r="E2" s="188"/>
      <c r="F2" s="188"/>
      <c r="G2" s="189"/>
      <c r="H2" s="189"/>
    </row>
    <row r="3" spans="1:8" ht="33" customHeight="1" x14ac:dyDescent="0.25">
      <c r="A3" s="169" t="s">
        <v>861</v>
      </c>
      <c r="B3" s="169"/>
      <c r="C3" s="169"/>
      <c r="D3" s="169"/>
      <c r="E3" s="169"/>
      <c r="F3" s="169"/>
      <c r="G3" s="190"/>
      <c r="H3" s="190"/>
    </row>
    <row r="4" spans="1:8" ht="18.75" customHeight="1" x14ac:dyDescent="0.2">
      <c r="A4" s="191"/>
      <c r="B4" s="191"/>
      <c r="C4" s="191"/>
      <c r="D4" s="191"/>
      <c r="E4" s="191"/>
      <c r="F4" s="191"/>
      <c r="G4" s="191"/>
      <c r="H4" s="191"/>
    </row>
    <row r="5" spans="1:8" ht="12.75" customHeight="1" x14ac:dyDescent="0.2">
      <c r="A5" s="198" t="s">
        <v>56</v>
      </c>
      <c r="B5" s="199"/>
      <c r="C5" s="199"/>
      <c r="D5" s="199"/>
      <c r="E5" s="199"/>
      <c r="F5" s="199"/>
      <c r="G5" s="199"/>
      <c r="H5" s="200"/>
    </row>
    <row r="6" spans="1:8" ht="33.75" x14ac:dyDescent="0.2">
      <c r="A6" s="7" t="s">
        <v>19</v>
      </c>
      <c r="B6" s="6" t="s">
        <v>11</v>
      </c>
      <c r="C6" s="6" t="s">
        <v>20</v>
      </c>
      <c r="D6" s="6" t="s">
        <v>4</v>
      </c>
      <c r="E6" s="6" t="s">
        <v>5</v>
      </c>
      <c r="F6" s="6" t="s">
        <v>6</v>
      </c>
      <c r="G6" s="6" t="s">
        <v>8</v>
      </c>
      <c r="H6" s="6" t="s">
        <v>62</v>
      </c>
    </row>
    <row r="7" spans="1:8" ht="22.5" x14ac:dyDescent="0.2">
      <c r="A7" s="34"/>
      <c r="B7" s="179"/>
      <c r="C7" s="138" t="s">
        <v>386</v>
      </c>
      <c r="D7" s="139" t="s">
        <v>757</v>
      </c>
      <c r="E7" s="140"/>
      <c r="F7" s="141"/>
      <c r="G7" s="41"/>
      <c r="H7" s="41"/>
    </row>
    <row r="8" spans="1:8" ht="56.25" x14ac:dyDescent="0.2">
      <c r="A8" s="36">
        <v>1</v>
      </c>
      <c r="B8" s="180"/>
      <c r="C8" s="130" t="s">
        <v>758</v>
      </c>
      <c r="D8" s="131" t="s">
        <v>759</v>
      </c>
      <c r="E8" s="132" t="s">
        <v>9</v>
      </c>
      <c r="F8" s="133">
        <v>666</v>
      </c>
      <c r="G8" s="40"/>
      <c r="H8" s="89">
        <f t="shared" ref="H8:H32" si="0">F8*G8</f>
        <v>0</v>
      </c>
    </row>
    <row r="9" spans="1:8" ht="56.25" x14ac:dyDescent="0.2">
      <c r="A9" s="36">
        <f>A8+1</f>
        <v>2</v>
      </c>
      <c r="B9" s="180"/>
      <c r="C9" s="130" t="s">
        <v>758</v>
      </c>
      <c r="D9" s="131" t="s">
        <v>760</v>
      </c>
      <c r="E9" s="132" t="s">
        <v>9</v>
      </c>
      <c r="F9" s="133">
        <v>75</v>
      </c>
      <c r="G9" s="40"/>
      <c r="H9" s="89">
        <f t="shared" si="0"/>
        <v>0</v>
      </c>
    </row>
    <row r="10" spans="1:8" ht="56.25" x14ac:dyDescent="0.2">
      <c r="A10" s="36">
        <f t="shared" ref="A10:A65" si="1">A9+1</f>
        <v>3</v>
      </c>
      <c r="B10" s="180"/>
      <c r="C10" s="130" t="s">
        <v>758</v>
      </c>
      <c r="D10" s="131" t="s">
        <v>761</v>
      </c>
      <c r="E10" s="132" t="s">
        <v>9</v>
      </c>
      <c r="F10" s="133">
        <v>103</v>
      </c>
      <c r="G10" s="40"/>
      <c r="H10" s="89">
        <f t="shared" si="0"/>
        <v>0</v>
      </c>
    </row>
    <row r="11" spans="1:8" ht="56.25" x14ac:dyDescent="0.2">
      <c r="A11" s="36">
        <f t="shared" si="1"/>
        <v>4</v>
      </c>
      <c r="B11" s="180"/>
      <c r="C11" s="130" t="s">
        <v>758</v>
      </c>
      <c r="D11" s="131" t="s">
        <v>762</v>
      </c>
      <c r="E11" s="132" t="s">
        <v>9</v>
      </c>
      <c r="F11" s="133">
        <v>51</v>
      </c>
      <c r="G11" s="40"/>
      <c r="H11" s="89">
        <f t="shared" si="0"/>
        <v>0</v>
      </c>
    </row>
    <row r="12" spans="1:8" ht="45" x14ac:dyDescent="0.2">
      <c r="A12" s="36">
        <f t="shared" si="1"/>
        <v>5</v>
      </c>
      <c r="B12" s="180"/>
      <c r="C12" s="130" t="s">
        <v>386</v>
      </c>
      <c r="D12" s="131" t="s">
        <v>763</v>
      </c>
      <c r="E12" s="132" t="s">
        <v>9</v>
      </c>
      <c r="F12" s="133">
        <v>27</v>
      </c>
      <c r="G12" s="40"/>
      <c r="H12" s="89">
        <f t="shared" si="0"/>
        <v>0</v>
      </c>
    </row>
    <row r="13" spans="1:8" ht="45" x14ac:dyDescent="0.2">
      <c r="A13" s="36">
        <f t="shared" si="1"/>
        <v>6</v>
      </c>
      <c r="B13" s="180"/>
      <c r="C13" s="130" t="s">
        <v>386</v>
      </c>
      <c r="D13" s="131" t="s">
        <v>764</v>
      </c>
      <c r="E13" s="132" t="s">
        <v>9</v>
      </c>
      <c r="F13" s="133">
        <v>18</v>
      </c>
      <c r="G13" s="40"/>
      <c r="H13" s="89">
        <f t="shared" si="0"/>
        <v>0</v>
      </c>
    </row>
    <row r="14" spans="1:8" ht="33.75" x14ac:dyDescent="0.2">
      <c r="A14" s="36">
        <f t="shared" si="1"/>
        <v>7</v>
      </c>
      <c r="B14" s="180"/>
      <c r="C14" s="130" t="s">
        <v>386</v>
      </c>
      <c r="D14" s="131" t="s">
        <v>765</v>
      </c>
      <c r="E14" s="132" t="s">
        <v>12</v>
      </c>
      <c r="F14" s="133">
        <v>1</v>
      </c>
      <c r="G14" s="40"/>
      <c r="H14" s="89">
        <f t="shared" si="0"/>
        <v>0</v>
      </c>
    </row>
    <row r="15" spans="1:8" ht="33.75" x14ac:dyDescent="0.2">
      <c r="A15" s="36">
        <f t="shared" si="1"/>
        <v>8</v>
      </c>
      <c r="B15" s="180"/>
      <c r="C15" s="130" t="s">
        <v>758</v>
      </c>
      <c r="D15" s="131" t="s">
        <v>766</v>
      </c>
      <c r="E15" s="132" t="s">
        <v>12</v>
      </c>
      <c r="F15" s="133">
        <v>22</v>
      </c>
      <c r="G15" s="40"/>
      <c r="H15" s="89">
        <f t="shared" si="0"/>
        <v>0</v>
      </c>
    </row>
    <row r="16" spans="1:8" ht="33.75" x14ac:dyDescent="0.2">
      <c r="A16" s="36">
        <f t="shared" si="1"/>
        <v>9</v>
      </c>
      <c r="B16" s="180"/>
      <c r="C16" s="130" t="s">
        <v>386</v>
      </c>
      <c r="D16" s="131" t="s">
        <v>767</v>
      </c>
      <c r="E16" s="132" t="s">
        <v>12</v>
      </c>
      <c r="F16" s="133">
        <v>17</v>
      </c>
      <c r="G16" s="40"/>
      <c r="H16" s="89">
        <f t="shared" si="0"/>
        <v>0</v>
      </c>
    </row>
    <row r="17" spans="1:8" ht="33.75" x14ac:dyDescent="0.2">
      <c r="A17" s="36">
        <f t="shared" si="1"/>
        <v>10</v>
      </c>
      <c r="B17" s="180"/>
      <c r="C17" s="130" t="s">
        <v>758</v>
      </c>
      <c r="D17" s="131" t="s">
        <v>768</v>
      </c>
      <c r="E17" s="132" t="s">
        <v>12</v>
      </c>
      <c r="F17" s="133">
        <v>26</v>
      </c>
      <c r="G17" s="40"/>
      <c r="H17" s="89">
        <f t="shared" si="0"/>
        <v>0</v>
      </c>
    </row>
    <row r="18" spans="1:8" ht="33.75" x14ac:dyDescent="0.2">
      <c r="A18" s="36">
        <f t="shared" si="1"/>
        <v>11</v>
      </c>
      <c r="B18" s="180"/>
      <c r="C18" s="130" t="s">
        <v>386</v>
      </c>
      <c r="D18" s="131" t="s">
        <v>769</v>
      </c>
      <c r="E18" s="132" t="s">
        <v>12</v>
      </c>
      <c r="F18" s="133">
        <v>27</v>
      </c>
      <c r="G18" s="40"/>
      <c r="H18" s="89">
        <f t="shared" si="0"/>
        <v>0</v>
      </c>
    </row>
    <row r="19" spans="1:8" ht="33.75" x14ac:dyDescent="0.2">
      <c r="A19" s="36">
        <f t="shared" si="1"/>
        <v>12</v>
      </c>
      <c r="B19" s="180"/>
      <c r="C19" s="130" t="s">
        <v>386</v>
      </c>
      <c r="D19" s="131" t="s">
        <v>770</v>
      </c>
      <c r="E19" s="132" t="s">
        <v>12</v>
      </c>
      <c r="F19" s="133">
        <v>1</v>
      </c>
      <c r="G19" s="40"/>
      <c r="H19" s="89">
        <f t="shared" si="0"/>
        <v>0</v>
      </c>
    </row>
    <row r="20" spans="1:8" ht="22.5" x14ac:dyDescent="0.2">
      <c r="A20" s="36">
        <f t="shared" si="1"/>
        <v>13</v>
      </c>
      <c r="B20" s="180"/>
      <c r="C20" s="130" t="s">
        <v>386</v>
      </c>
      <c r="D20" s="131" t="s">
        <v>771</v>
      </c>
      <c r="E20" s="132" t="s">
        <v>12</v>
      </c>
      <c r="F20" s="133">
        <v>5</v>
      </c>
      <c r="G20" s="40"/>
      <c r="H20" s="89">
        <f t="shared" si="0"/>
        <v>0</v>
      </c>
    </row>
    <row r="21" spans="1:8" ht="22.5" x14ac:dyDescent="0.2">
      <c r="A21" s="36">
        <f t="shared" si="1"/>
        <v>14</v>
      </c>
      <c r="B21" s="180"/>
      <c r="C21" s="130" t="s">
        <v>386</v>
      </c>
      <c r="D21" s="131" t="s">
        <v>772</v>
      </c>
      <c r="E21" s="132" t="s">
        <v>12</v>
      </c>
      <c r="F21" s="133">
        <v>3</v>
      </c>
      <c r="G21" s="40"/>
      <c r="H21" s="89">
        <f t="shared" si="0"/>
        <v>0</v>
      </c>
    </row>
    <row r="22" spans="1:8" ht="22.5" x14ac:dyDescent="0.2">
      <c r="A22" s="36">
        <f t="shared" si="1"/>
        <v>15</v>
      </c>
      <c r="B22" s="180"/>
      <c r="C22" s="130" t="s">
        <v>758</v>
      </c>
      <c r="D22" s="131" t="s">
        <v>773</v>
      </c>
      <c r="E22" s="132" t="s">
        <v>12</v>
      </c>
      <c r="F22" s="133">
        <v>94</v>
      </c>
      <c r="G22" s="40"/>
      <c r="H22" s="89">
        <f t="shared" si="0"/>
        <v>0</v>
      </c>
    </row>
    <row r="23" spans="1:8" ht="22.5" x14ac:dyDescent="0.2">
      <c r="A23" s="36">
        <f t="shared" si="1"/>
        <v>16</v>
      </c>
      <c r="B23" s="180"/>
      <c r="C23" s="130" t="s">
        <v>758</v>
      </c>
      <c r="D23" s="131" t="s">
        <v>774</v>
      </c>
      <c r="E23" s="132" t="s">
        <v>12</v>
      </c>
      <c r="F23" s="133">
        <v>94</v>
      </c>
      <c r="G23" s="40"/>
      <c r="H23" s="89">
        <f t="shared" si="0"/>
        <v>0</v>
      </c>
    </row>
    <row r="24" spans="1:8" ht="22.5" x14ac:dyDescent="0.2">
      <c r="A24" s="36">
        <f t="shared" si="1"/>
        <v>17</v>
      </c>
      <c r="B24" s="180"/>
      <c r="C24" s="130" t="s">
        <v>758</v>
      </c>
      <c r="D24" s="131" t="s">
        <v>775</v>
      </c>
      <c r="E24" s="132" t="s">
        <v>12</v>
      </c>
      <c r="F24" s="133">
        <v>8</v>
      </c>
      <c r="G24" s="40"/>
      <c r="H24" s="89">
        <f t="shared" si="0"/>
        <v>0</v>
      </c>
    </row>
    <row r="25" spans="1:8" ht="22.5" x14ac:dyDescent="0.2">
      <c r="A25" s="36">
        <f t="shared" si="1"/>
        <v>18</v>
      </c>
      <c r="B25" s="180"/>
      <c r="C25" s="130" t="s">
        <v>758</v>
      </c>
      <c r="D25" s="131" t="s">
        <v>776</v>
      </c>
      <c r="E25" s="132" t="s">
        <v>12</v>
      </c>
      <c r="F25" s="133">
        <v>8</v>
      </c>
      <c r="G25" s="40"/>
      <c r="H25" s="89">
        <f t="shared" si="0"/>
        <v>0</v>
      </c>
    </row>
    <row r="26" spans="1:8" ht="45" x14ac:dyDescent="0.2">
      <c r="A26" s="36">
        <f t="shared" si="1"/>
        <v>19</v>
      </c>
      <c r="B26" s="180"/>
      <c r="C26" s="130" t="s">
        <v>758</v>
      </c>
      <c r="D26" s="131" t="s">
        <v>777</v>
      </c>
      <c r="E26" s="132" t="s">
        <v>10</v>
      </c>
      <c r="F26" s="133">
        <v>102</v>
      </c>
      <c r="G26" s="40"/>
      <c r="H26" s="89">
        <f t="shared" si="0"/>
        <v>0</v>
      </c>
    </row>
    <row r="27" spans="1:8" ht="45" x14ac:dyDescent="0.2">
      <c r="A27" s="36">
        <f t="shared" si="1"/>
        <v>20</v>
      </c>
      <c r="B27" s="180"/>
      <c r="C27" s="130" t="s">
        <v>758</v>
      </c>
      <c r="D27" s="131" t="s">
        <v>778</v>
      </c>
      <c r="E27" s="132" t="s">
        <v>12</v>
      </c>
      <c r="F27" s="133">
        <v>15</v>
      </c>
      <c r="G27" s="40"/>
      <c r="H27" s="89">
        <f t="shared" si="0"/>
        <v>0</v>
      </c>
    </row>
    <row r="28" spans="1:8" ht="33.75" x14ac:dyDescent="0.2">
      <c r="A28" s="36">
        <f t="shared" si="1"/>
        <v>21</v>
      </c>
      <c r="B28" s="180"/>
      <c r="C28" s="130" t="s">
        <v>758</v>
      </c>
      <c r="D28" s="131" t="s">
        <v>779</v>
      </c>
      <c r="E28" s="132" t="s">
        <v>12</v>
      </c>
      <c r="F28" s="133">
        <v>5</v>
      </c>
      <c r="G28" s="40"/>
      <c r="H28" s="89">
        <f t="shared" si="0"/>
        <v>0</v>
      </c>
    </row>
    <row r="29" spans="1:8" ht="45" x14ac:dyDescent="0.2">
      <c r="A29" s="36">
        <f t="shared" si="1"/>
        <v>22</v>
      </c>
      <c r="B29" s="180"/>
      <c r="C29" s="130" t="s">
        <v>780</v>
      </c>
      <c r="D29" s="131" t="s">
        <v>666</v>
      </c>
      <c r="E29" s="132" t="s">
        <v>12</v>
      </c>
      <c r="F29" s="133">
        <v>30</v>
      </c>
      <c r="G29" s="40"/>
      <c r="H29" s="89">
        <f t="shared" si="0"/>
        <v>0</v>
      </c>
    </row>
    <row r="30" spans="1:8" ht="33.75" x14ac:dyDescent="0.2">
      <c r="A30" s="36">
        <f t="shared" si="1"/>
        <v>23</v>
      </c>
      <c r="B30" s="180"/>
      <c r="C30" s="130" t="s">
        <v>758</v>
      </c>
      <c r="D30" s="131" t="s">
        <v>781</v>
      </c>
      <c r="E30" s="132" t="s">
        <v>9</v>
      </c>
      <c r="F30" s="133">
        <v>940</v>
      </c>
      <c r="G30" s="40"/>
      <c r="H30" s="89">
        <f t="shared" si="0"/>
        <v>0</v>
      </c>
    </row>
    <row r="31" spans="1:8" ht="22.5" x14ac:dyDescent="0.2">
      <c r="A31" s="36">
        <f t="shared" si="1"/>
        <v>24</v>
      </c>
      <c r="B31" s="180"/>
      <c r="C31" s="130" t="s">
        <v>758</v>
      </c>
      <c r="D31" s="131" t="s">
        <v>782</v>
      </c>
      <c r="E31" s="132" t="s">
        <v>783</v>
      </c>
      <c r="F31" s="133">
        <v>102</v>
      </c>
      <c r="G31" s="40"/>
      <c r="H31" s="89">
        <f t="shared" si="0"/>
        <v>0</v>
      </c>
    </row>
    <row r="32" spans="1:8" ht="33.75" x14ac:dyDescent="0.2">
      <c r="A32" s="36">
        <f t="shared" si="1"/>
        <v>25</v>
      </c>
      <c r="B32" s="180"/>
      <c r="C32" s="130" t="s">
        <v>386</v>
      </c>
      <c r="D32" s="131" t="s">
        <v>685</v>
      </c>
      <c r="E32" s="132" t="s">
        <v>12</v>
      </c>
      <c r="F32" s="133">
        <v>10</v>
      </c>
      <c r="G32" s="40"/>
      <c r="H32" s="89">
        <f t="shared" si="0"/>
        <v>0</v>
      </c>
    </row>
    <row r="33" spans="1:8" ht="33.75" x14ac:dyDescent="0.2">
      <c r="A33" s="36">
        <f>A32+1</f>
        <v>26</v>
      </c>
      <c r="B33" s="180"/>
      <c r="C33" s="130" t="s">
        <v>758</v>
      </c>
      <c r="D33" s="131" t="s">
        <v>784</v>
      </c>
      <c r="E33" s="132" t="s">
        <v>12</v>
      </c>
      <c r="F33" s="133">
        <v>7</v>
      </c>
      <c r="G33" s="40"/>
      <c r="H33" s="89">
        <f t="shared" ref="H33:H60" si="2">F33*G33</f>
        <v>0</v>
      </c>
    </row>
    <row r="34" spans="1:8" ht="33.75" x14ac:dyDescent="0.2">
      <c r="A34" s="36">
        <f t="shared" si="1"/>
        <v>27</v>
      </c>
      <c r="B34" s="180"/>
      <c r="C34" s="130" t="s">
        <v>758</v>
      </c>
      <c r="D34" s="131" t="s">
        <v>683</v>
      </c>
      <c r="E34" s="132" t="s">
        <v>12</v>
      </c>
      <c r="F34" s="133">
        <v>15</v>
      </c>
      <c r="G34" s="40"/>
      <c r="H34" s="89">
        <f t="shared" si="2"/>
        <v>0</v>
      </c>
    </row>
    <row r="35" spans="1:8" ht="33.75" x14ac:dyDescent="0.2">
      <c r="A35" s="36">
        <f t="shared" si="1"/>
        <v>28</v>
      </c>
      <c r="B35" s="180"/>
      <c r="C35" s="130" t="s">
        <v>758</v>
      </c>
      <c r="D35" s="131" t="s">
        <v>785</v>
      </c>
      <c r="E35" s="132" t="s">
        <v>12</v>
      </c>
      <c r="F35" s="133">
        <v>43</v>
      </c>
      <c r="G35" s="40"/>
      <c r="H35" s="89">
        <f t="shared" si="2"/>
        <v>0</v>
      </c>
    </row>
    <row r="36" spans="1:8" ht="45" x14ac:dyDescent="0.2">
      <c r="A36" s="36">
        <f t="shared" si="1"/>
        <v>29</v>
      </c>
      <c r="B36" s="180"/>
      <c r="C36" s="130" t="s">
        <v>758</v>
      </c>
      <c r="D36" s="131" t="s">
        <v>786</v>
      </c>
      <c r="E36" s="132" t="s">
        <v>9</v>
      </c>
      <c r="F36" s="133">
        <v>21</v>
      </c>
      <c r="G36" s="40"/>
      <c r="H36" s="89">
        <f t="shared" si="2"/>
        <v>0</v>
      </c>
    </row>
    <row r="37" spans="1:8" ht="22.5" x14ac:dyDescent="0.2">
      <c r="A37" s="36">
        <f t="shared" si="1"/>
        <v>30</v>
      </c>
      <c r="B37" s="180"/>
      <c r="C37" s="130" t="s">
        <v>758</v>
      </c>
      <c r="D37" s="131" t="s">
        <v>686</v>
      </c>
      <c r="E37" s="132" t="s">
        <v>9</v>
      </c>
      <c r="F37" s="133">
        <v>38</v>
      </c>
      <c r="G37" s="40"/>
      <c r="H37" s="89">
        <f t="shared" si="2"/>
        <v>0</v>
      </c>
    </row>
    <row r="38" spans="1:8" ht="22.5" x14ac:dyDescent="0.2">
      <c r="A38" s="36">
        <f t="shared" si="1"/>
        <v>31</v>
      </c>
      <c r="B38" s="180"/>
      <c r="C38" s="130" t="s">
        <v>758</v>
      </c>
      <c r="D38" s="131" t="s">
        <v>687</v>
      </c>
      <c r="E38" s="132" t="s">
        <v>9</v>
      </c>
      <c r="F38" s="133">
        <v>10</v>
      </c>
      <c r="G38" s="40"/>
      <c r="H38" s="89">
        <f t="shared" si="2"/>
        <v>0</v>
      </c>
    </row>
    <row r="39" spans="1:8" ht="22.5" x14ac:dyDescent="0.2">
      <c r="A39" s="36">
        <f t="shared" si="1"/>
        <v>32</v>
      </c>
      <c r="B39" s="180"/>
      <c r="C39" s="130" t="s">
        <v>758</v>
      </c>
      <c r="D39" s="131" t="s">
        <v>688</v>
      </c>
      <c r="E39" s="132" t="s">
        <v>9</v>
      </c>
      <c r="F39" s="133">
        <v>10</v>
      </c>
      <c r="G39" s="40"/>
      <c r="H39" s="89">
        <f t="shared" si="2"/>
        <v>0</v>
      </c>
    </row>
    <row r="40" spans="1:8" ht="22.5" x14ac:dyDescent="0.2">
      <c r="A40" s="36">
        <f t="shared" si="1"/>
        <v>33</v>
      </c>
      <c r="B40" s="180"/>
      <c r="C40" s="130" t="s">
        <v>758</v>
      </c>
      <c r="D40" s="131" t="s">
        <v>689</v>
      </c>
      <c r="E40" s="132" t="s">
        <v>9</v>
      </c>
      <c r="F40" s="133">
        <v>2</v>
      </c>
      <c r="G40" s="40"/>
      <c r="H40" s="89">
        <f t="shared" si="2"/>
        <v>0</v>
      </c>
    </row>
    <row r="41" spans="1:8" x14ac:dyDescent="0.2">
      <c r="A41" s="143"/>
      <c r="B41" s="180"/>
      <c r="C41" s="138" t="s">
        <v>386</v>
      </c>
      <c r="D41" s="139" t="s">
        <v>742</v>
      </c>
      <c r="E41" s="140"/>
      <c r="F41" s="141"/>
      <c r="G41" s="41"/>
      <c r="H41" s="142"/>
    </row>
    <row r="42" spans="1:8" ht="56.25" x14ac:dyDescent="0.2">
      <c r="A42" s="36">
        <f>A40+1</f>
        <v>34</v>
      </c>
      <c r="B42" s="180"/>
      <c r="C42" s="130" t="s">
        <v>758</v>
      </c>
      <c r="D42" s="131" t="s">
        <v>787</v>
      </c>
      <c r="E42" s="132" t="s">
        <v>9</v>
      </c>
      <c r="F42" s="133">
        <v>51</v>
      </c>
      <c r="G42" s="40"/>
      <c r="H42" s="89">
        <f t="shared" si="2"/>
        <v>0</v>
      </c>
    </row>
    <row r="43" spans="1:8" ht="45" x14ac:dyDescent="0.2">
      <c r="A43" s="36">
        <f t="shared" si="1"/>
        <v>35</v>
      </c>
      <c r="B43" s="180"/>
      <c r="C43" s="130" t="s">
        <v>386</v>
      </c>
      <c r="D43" s="131" t="s">
        <v>788</v>
      </c>
      <c r="E43" s="132" t="s">
        <v>9</v>
      </c>
      <c r="F43" s="133">
        <v>27</v>
      </c>
      <c r="G43" s="40"/>
      <c r="H43" s="89">
        <f t="shared" si="2"/>
        <v>0</v>
      </c>
    </row>
    <row r="44" spans="1:8" ht="45" x14ac:dyDescent="0.2">
      <c r="A44" s="36">
        <f t="shared" si="1"/>
        <v>36</v>
      </c>
      <c r="B44" s="180"/>
      <c r="C44" s="130" t="s">
        <v>386</v>
      </c>
      <c r="D44" s="131" t="s">
        <v>789</v>
      </c>
      <c r="E44" s="132" t="s">
        <v>9</v>
      </c>
      <c r="F44" s="133">
        <v>18</v>
      </c>
      <c r="G44" s="40"/>
      <c r="H44" s="89">
        <f t="shared" si="2"/>
        <v>0</v>
      </c>
    </row>
    <row r="45" spans="1:8" ht="22.5" x14ac:dyDescent="0.2">
      <c r="A45" s="143"/>
      <c r="B45" s="180"/>
      <c r="C45" s="138" t="s">
        <v>386</v>
      </c>
      <c r="D45" s="139" t="s">
        <v>790</v>
      </c>
      <c r="E45" s="140"/>
      <c r="F45" s="141"/>
      <c r="G45" s="41"/>
      <c r="H45" s="142"/>
    </row>
    <row r="46" spans="1:8" ht="33.75" x14ac:dyDescent="0.2">
      <c r="A46" s="36">
        <f>A44+1</f>
        <v>37</v>
      </c>
      <c r="B46" s="180"/>
      <c r="C46" s="130" t="s">
        <v>386</v>
      </c>
      <c r="D46" s="131" t="s">
        <v>791</v>
      </c>
      <c r="E46" s="132" t="s">
        <v>9</v>
      </c>
      <c r="F46" s="133">
        <v>61.6</v>
      </c>
      <c r="G46" s="40"/>
      <c r="H46" s="89">
        <f t="shared" si="2"/>
        <v>0</v>
      </c>
    </row>
    <row r="47" spans="1:8" ht="33.75" x14ac:dyDescent="0.2">
      <c r="A47" s="36">
        <f t="shared" si="1"/>
        <v>38</v>
      </c>
      <c r="B47" s="180"/>
      <c r="C47" s="130" t="s">
        <v>386</v>
      </c>
      <c r="D47" s="131" t="s">
        <v>792</v>
      </c>
      <c r="E47" s="132" t="s">
        <v>9</v>
      </c>
      <c r="F47" s="133">
        <v>13.6</v>
      </c>
      <c r="G47" s="40"/>
      <c r="H47" s="89">
        <f t="shared" si="2"/>
        <v>0</v>
      </c>
    </row>
    <row r="48" spans="1:8" ht="33.75" x14ac:dyDescent="0.2">
      <c r="A48" s="36">
        <f t="shared" si="1"/>
        <v>39</v>
      </c>
      <c r="B48" s="180"/>
      <c r="C48" s="130" t="s">
        <v>386</v>
      </c>
      <c r="D48" s="131" t="s">
        <v>793</v>
      </c>
      <c r="E48" s="132" t="s">
        <v>9</v>
      </c>
      <c r="F48" s="133">
        <v>12</v>
      </c>
      <c r="G48" s="40"/>
      <c r="H48" s="89">
        <f t="shared" si="2"/>
        <v>0</v>
      </c>
    </row>
    <row r="49" spans="1:8" ht="33.75" x14ac:dyDescent="0.2">
      <c r="A49" s="36">
        <f t="shared" si="1"/>
        <v>40</v>
      </c>
      <c r="B49" s="180"/>
      <c r="C49" s="130" t="s">
        <v>386</v>
      </c>
      <c r="D49" s="131" t="s">
        <v>794</v>
      </c>
      <c r="E49" s="132" t="s">
        <v>9</v>
      </c>
      <c r="F49" s="133">
        <v>5.6</v>
      </c>
      <c r="G49" s="40"/>
      <c r="H49" s="89">
        <f t="shared" si="2"/>
        <v>0</v>
      </c>
    </row>
    <row r="50" spans="1:8" ht="33.75" x14ac:dyDescent="0.2">
      <c r="A50" s="36">
        <f t="shared" si="1"/>
        <v>41</v>
      </c>
      <c r="B50" s="180"/>
      <c r="C50" s="130" t="s">
        <v>386</v>
      </c>
      <c r="D50" s="131" t="s">
        <v>795</v>
      </c>
      <c r="E50" s="132" t="s">
        <v>10</v>
      </c>
      <c r="F50" s="133">
        <v>1</v>
      </c>
      <c r="G50" s="40"/>
      <c r="H50" s="89">
        <f t="shared" si="2"/>
        <v>0</v>
      </c>
    </row>
    <row r="51" spans="1:8" ht="33.75" x14ac:dyDescent="0.2">
      <c r="A51" s="36">
        <f t="shared" si="1"/>
        <v>42</v>
      </c>
      <c r="B51" s="180"/>
      <c r="C51" s="130" t="s">
        <v>386</v>
      </c>
      <c r="D51" s="131" t="s">
        <v>796</v>
      </c>
      <c r="E51" s="132" t="s">
        <v>10</v>
      </c>
      <c r="F51" s="133">
        <v>47</v>
      </c>
      <c r="G51" s="40"/>
      <c r="H51" s="89">
        <f t="shared" si="2"/>
        <v>0</v>
      </c>
    </row>
    <row r="52" spans="1:8" ht="33.75" x14ac:dyDescent="0.2">
      <c r="A52" s="36">
        <f t="shared" si="1"/>
        <v>43</v>
      </c>
      <c r="B52" s="180"/>
      <c r="C52" s="130" t="s">
        <v>386</v>
      </c>
      <c r="D52" s="131" t="s">
        <v>797</v>
      </c>
      <c r="E52" s="132" t="s">
        <v>10</v>
      </c>
      <c r="F52" s="133">
        <v>3</v>
      </c>
      <c r="G52" s="40"/>
      <c r="H52" s="89">
        <f t="shared" si="2"/>
        <v>0</v>
      </c>
    </row>
    <row r="53" spans="1:8" ht="22.5" x14ac:dyDescent="0.2">
      <c r="A53" s="36">
        <f t="shared" si="1"/>
        <v>44</v>
      </c>
      <c r="B53" s="180"/>
      <c r="C53" s="130" t="s">
        <v>386</v>
      </c>
      <c r="D53" s="131" t="s">
        <v>798</v>
      </c>
      <c r="E53" s="132" t="s">
        <v>10</v>
      </c>
      <c r="F53" s="133">
        <v>5</v>
      </c>
      <c r="G53" s="40"/>
      <c r="H53" s="89">
        <f t="shared" si="2"/>
        <v>0</v>
      </c>
    </row>
    <row r="54" spans="1:8" ht="22.5" x14ac:dyDescent="0.2">
      <c r="A54" s="36">
        <f t="shared" si="1"/>
        <v>45</v>
      </c>
      <c r="B54" s="180"/>
      <c r="C54" s="130" t="s">
        <v>386</v>
      </c>
      <c r="D54" s="131" t="s">
        <v>799</v>
      </c>
      <c r="E54" s="132" t="s">
        <v>10</v>
      </c>
      <c r="F54" s="133">
        <v>1</v>
      </c>
      <c r="G54" s="40"/>
      <c r="H54" s="89">
        <f t="shared" si="2"/>
        <v>0</v>
      </c>
    </row>
    <row r="55" spans="1:8" ht="22.5" x14ac:dyDescent="0.2">
      <c r="A55" s="36">
        <f t="shared" si="1"/>
        <v>46</v>
      </c>
      <c r="B55" s="180"/>
      <c r="C55" s="130" t="s">
        <v>386</v>
      </c>
      <c r="D55" s="131" t="s">
        <v>800</v>
      </c>
      <c r="E55" s="132" t="s">
        <v>10</v>
      </c>
      <c r="F55" s="133">
        <v>3</v>
      </c>
      <c r="G55" s="40"/>
      <c r="H55" s="89">
        <f t="shared" si="2"/>
        <v>0</v>
      </c>
    </row>
    <row r="56" spans="1:8" ht="22.5" x14ac:dyDescent="0.2">
      <c r="A56" s="36">
        <f t="shared" si="1"/>
        <v>47</v>
      </c>
      <c r="B56" s="180"/>
      <c r="C56" s="130" t="s">
        <v>386</v>
      </c>
      <c r="D56" s="131" t="s">
        <v>801</v>
      </c>
      <c r="E56" s="132" t="s">
        <v>10</v>
      </c>
      <c r="F56" s="133">
        <v>2</v>
      </c>
      <c r="G56" s="40"/>
      <c r="H56" s="89">
        <f t="shared" si="2"/>
        <v>0</v>
      </c>
    </row>
    <row r="57" spans="1:8" ht="22.5" x14ac:dyDescent="0.2">
      <c r="A57" s="36">
        <f t="shared" si="1"/>
        <v>48</v>
      </c>
      <c r="B57" s="180"/>
      <c r="C57" s="130" t="s">
        <v>386</v>
      </c>
      <c r="D57" s="131" t="s">
        <v>802</v>
      </c>
      <c r="E57" s="132" t="s">
        <v>10</v>
      </c>
      <c r="F57" s="133">
        <v>8</v>
      </c>
      <c r="G57" s="40"/>
      <c r="H57" s="89">
        <f t="shared" si="2"/>
        <v>0</v>
      </c>
    </row>
    <row r="58" spans="1:8" ht="22.5" x14ac:dyDescent="0.2">
      <c r="A58" s="36">
        <f t="shared" si="1"/>
        <v>49</v>
      </c>
      <c r="B58" s="180"/>
      <c r="C58" s="130" t="s">
        <v>386</v>
      </c>
      <c r="D58" s="131" t="s">
        <v>803</v>
      </c>
      <c r="E58" s="132" t="s">
        <v>10</v>
      </c>
      <c r="F58" s="133">
        <v>1</v>
      </c>
      <c r="G58" s="40"/>
      <c r="H58" s="89">
        <f t="shared" si="2"/>
        <v>0</v>
      </c>
    </row>
    <row r="59" spans="1:8" ht="22.5" x14ac:dyDescent="0.2">
      <c r="A59" s="36">
        <f t="shared" si="1"/>
        <v>50</v>
      </c>
      <c r="B59" s="180"/>
      <c r="C59" s="130" t="s">
        <v>386</v>
      </c>
      <c r="D59" s="131" t="s">
        <v>804</v>
      </c>
      <c r="E59" s="132" t="s">
        <v>10</v>
      </c>
      <c r="F59" s="133">
        <v>1</v>
      </c>
      <c r="G59" s="40"/>
      <c r="H59" s="89">
        <f t="shared" si="2"/>
        <v>0</v>
      </c>
    </row>
    <row r="60" spans="1:8" ht="22.5" x14ac:dyDescent="0.2">
      <c r="A60" s="36">
        <f t="shared" si="1"/>
        <v>51</v>
      </c>
      <c r="B60" s="180"/>
      <c r="C60" s="130" t="s">
        <v>386</v>
      </c>
      <c r="D60" s="131" t="s">
        <v>805</v>
      </c>
      <c r="E60" s="132" t="s">
        <v>10</v>
      </c>
      <c r="F60" s="133">
        <v>1</v>
      </c>
      <c r="G60" s="40"/>
      <c r="H60" s="89">
        <f t="shared" si="2"/>
        <v>0</v>
      </c>
    </row>
    <row r="61" spans="1:8" ht="22.5" x14ac:dyDescent="0.2">
      <c r="A61" s="36">
        <f t="shared" si="1"/>
        <v>52</v>
      </c>
      <c r="B61" s="180"/>
      <c r="C61" s="130" t="s">
        <v>386</v>
      </c>
      <c r="D61" s="131" t="s">
        <v>806</v>
      </c>
      <c r="E61" s="132" t="s">
        <v>10</v>
      </c>
      <c r="F61" s="133">
        <v>1</v>
      </c>
      <c r="G61" s="40"/>
      <c r="H61" s="89">
        <f t="shared" ref="H61:H65" si="3">F61*G61</f>
        <v>0</v>
      </c>
    </row>
    <row r="62" spans="1:8" ht="33.75" x14ac:dyDescent="0.2">
      <c r="A62" s="36">
        <f t="shared" si="1"/>
        <v>53</v>
      </c>
      <c r="B62" s="180"/>
      <c r="C62" s="130" t="s">
        <v>386</v>
      </c>
      <c r="D62" s="131" t="s">
        <v>807</v>
      </c>
      <c r="E62" s="132" t="s">
        <v>9</v>
      </c>
      <c r="F62" s="133">
        <v>119</v>
      </c>
      <c r="G62" s="40"/>
      <c r="H62" s="89">
        <f t="shared" si="3"/>
        <v>0</v>
      </c>
    </row>
    <row r="63" spans="1:8" ht="33.75" x14ac:dyDescent="0.2">
      <c r="A63" s="36">
        <f t="shared" si="1"/>
        <v>54</v>
      </c>
      <c r="B63" s="180"/>
      <c r="C63" s="130" t="s">
        <v>386</v>
      </c>
      <c r="D63" s="131" t="s">
        <v>808</v>
      </c>
      <c r="E63" s="132" t="s">
        <v>9</v>
      </c>
      <c r="F63" s="133">
        <v>310</v>
      </c>
      <c r="G63" s="40"/>
      <c r="H63" s="89">
        <f t="shared" si="3"/>
        <v>0</v>
      </c>
    </row>
    <row r="64" spans="1:8" ht="45" x14ac:dyDescent="0.2">
      <c r="A64" s="36">
        <f t="shared" si="1"/>
        <v>55</v>
      </c>
      <c r="B64" s="180"/>
      <c r="C64" s="130" t="s">
        <v>386</v>
      </c>
      <c r="D64" s="131" t="s">
        <v>754</v>
      </c>
      <c r="E64" s="132" t="s">
        <v>14</v>
      </c>
      <c r="F64" s="133">
        <v>2.16</v>
      </c>
      <c r="G64" s="40"/>
      <c r="H64" s="89">
        <f t="shared" si="3"/>
        <v>0</v>
      </c>
    </row>
    <row r="65" spans="1:8" ht="67.5" x14ac:dyDescent="0.2">
      <c r="A65" s="36">
        <f t="shared" si="1"/>
        <v>56</v>
      </c>
      <c r="B65" s="180"/>
      <c r="C65" s="134" t="s">
        <v>758</v>
      </c>
      <c r="D65" s="135" t="s">
        <v>755</v>
      </c>
      <c r="E65" s="136" t="s">
        <v>14</v>
      </c>
      <c r="F65" s="137">
        <v>2.16</v>
      </c>
      <c r="G65" s="40"/>
      <c r="H65" s="89">
        <f t="shared" si="3"/>
        <v>0</v>
      </c>
    </row>
    <row r="66" spans="1:8" x14ac:dyDescent="0.2">
      <c r="A66" s="196" t="s">
        <v>55</v>
      </c>
      <c r="B66" s="197"/>
      <c r="C66" s="197"/>
      <c r="D66" s="197"/>
      <c r="E66" s="197"/>
      <c r="F66" s="197"/>
      <c r="G66" s="197"/>
      <c r="H66" s="90">
        <f>SUM(H8:H65)</f>
        <v>0</v>
      </c>
    </row>
    <row r="67" spans="1:8" x14ac:dyDescent="0.2">
      <c r="A67" s="5" t="s">
        <v>7</v>
      </c>
      <c r="B67" s="13"/>
      <c r="C67" s="22"/>
      <c r="D67" s="23"/>
      <c r="E67" s="17"/>
      <c r="F67" s="16"/>
      <c r="G67" s="14"/>
      <c r="H67" s="19"/>
    </row>
  </sheetData>
  <mergeCells count="9">
    <mergeCell ref="A66:G66"/>
    <mergeCell ref="B7:B65"/>
    <mergeCell ref="A5:H5"/>
    <mergeCell ref="F1:H1"/>
    <mergeCell ref="A2:H2"/>
    <mergeCell ref="A3:H3"/>
    <mergeCell ref="A4:H4"/>
    <mergeCell ref="A1:C1"/>
    <mergeCell ref="D1:E1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BreakPreview" zoomScale="120" zoomScaleNormal="100" zoomScaleSheetLayoutView="120" workbookViewId="0">
      <selection activeCell="F1" sqref="F1:H1"/>
    </sheetView>
  </sheetViews>
  <sheetFormatPr defaultRowHeight="12.75" x14ac:dyDescent="0.2"/>
  <cols>
    <col min="1" max="1" width="6.7109375" customWidth="1"/>
    <col min="2" max="2" width="9.7109375" customWidth="1"/>
    <col min="3" max="3" width="12.7109375" customWidth="1"/>
    <col min="4" max="4" width="33.42578125" customWidth="1"/>
    <col min="5" max="5" width="6.7109375" customWidth="1"/>
  </cols>
  <sheetData>
    <row r="1" spans="1:8" x14ac:dyDescent="0.2">
      <c r="A1" s="182" t="s">
        <v>83</v>
      </c>
      <c r="B1" s="183"/>
      <c r="C1" s="183"/>
      <c r="D1" s="194"/>
      <c r="E1" s="194"/>
      <c r="F1" s="192" t="s">
        <v>867</v>
      </c>
      <c r="G1" s="193"/>
      <c r="H1" s="193"/>
    </row>
    <row r="2" spans="1:8" ht="15.75" x14ac:dyDescent="0.2">
      <c r="A2" s="169" t="s">
        <v>54</v>
      </c>
      <c r="B2" s="188"/>
      <c r="C2" s="188"/>
      <c r="D2" s="188"/>
      <c r="E2" s="188"/>
      <c r="F2" s="188"/>
      <c r="G2" s="189"/>
      <c r="H2" s="189"/>
    </row>
    <row r="3" spans="1:8" ht="31.5" customHeight="1" x14ac:dyDescent="0.25">
      <c r="A3" s="169" t="s">
        <v>861</v>
      </c>
      <c r="B3" s="169"/>
      <c r="C3" s="169"/>
      <c r="D3" s="169"/>
      <c r="E3" s="169"/>
      <c r="F3" s="169"/>
      <c r="G3" s="190"/>
      <c r="H3" s="190"/>
    </row>
    <row r="4" spans="1:8" ht="18" x14ac:dyDescent="0.2">
      <c r="A4" s="191"/>
      <c r="B4" s="191"/>
      <c r="C4" s="191"/>
      <c r="D4" s="191"/>
      <c r="E4" s="191"/>
      <c r="F4" s="191"/>
      <c r="G4" s="191"/>
      <c r="H4" s="191"/>
    </row>
    <row r="5" spans="1:8" x14ac:dyDescent="0.2">
      <c r="A5" s="195" t="s">
        <v>50</v>
      </c>
      <c r="B5" s="195"/>
      <c r="C5" s="195"/>
      <c r="D5" s="195"/>
      <c r="E5" s="195"/>
      <c r="F5" s="195"/>
      <c r="G5" s="195"/>
      <c r="H5" s="195"/>
    </row>
    <row r="6" spans="1:8" ht="33.75" x14ac:dyDescent="0.2">
      <c r="A6" s="7" t="s">
        <v>19</v>
      </c>
      <c r="B6" s="6" t="s">
        <v>11</v>
      </c>
      <c r="C6" s="6" t="s">
        <v>20</v>
      </c>
      <c r="D6" s="6" t="s">
        <v>4</v>
      </c>
      <c r="E6" s="6" t="s">
        <v>5</v>
      </c>
      <c r="F6" s="6" t="s">
        <v>6</v>
      </c>
      <c r="G6" s="6" t="s">
        <v>8</v>
      </c>
      <c r="H6" s="6" t="s">
        <v>61</v>
      </c>
    </row>
    <row r="7" spans="1:8" x14ac:dyDescent="0.2">
      <c r="A7" s="82"/>
      <c r="B7" s="39"/>
      <c r="C7" s="39"/>
      <c r="D7" s="83" t="s">
        <v>756</v>
      </c>
      <c r="E7" s="82"/>
      <c r="F7" s="82"/>
      <c r="G7" s="39"/>
      <c r="H7" s="39"/>
    </row>
    <row r="8" spans="1:8" x14ac:dyDescent="0.2">
      <c r="A8" s="129"/>
      <c r="B8" s="180"/>
      <c r="C8" s="126"/>
      <c r="D8" s="116" t="s">
        <v>651</v>
      </c>
      <c r="E8" s="117"/>
      <c r="F8" s="118"/>
      <c r="G8" s="127"/>
      <c r="H8" s="128"/>
    </row>
    <row r="9" spans="1:8" ht="45" x14ac:dyDescent="0.2">
      <c r="A9" s="80">
        <v>1</v>
      </c>
      <c r="B9" s="180"/>
      <c r="C9" s="85"/>
      <c r="D9" s="69" t="s">
        <v>652</v>
      </c>
      <c r="E9" s="70" t="s">
        <v>9</v>
      </c>
      <c r="F9" s="71">
        <v>15</v>
      </c>
      <c r="G9" s="40"/>
      <c r="H9" s="89">
        <f t="shared" ref="H9:H69" si="0">F9*G9</f>
        <v>0</v>
      </c>
    </row>
    <row r="10" spans="1:8" ht="33.75" x14ac:dyDescent="0.2">
      <c r="A10" s="80">
        <f>A9+1</f>
        <v>2</v>
      </c>
      <c r="B10" s="180"/>
      <c r="C10" s="85"/>
      <c r="D10" s="69" t="s">
        <v>653</v>
      </c>
      <c r="E10" s="70" t="s">
        <v>9</v>
      </c>
      <c r="F10" s="71">
        <v>73</v>
      </c>
      <c r="G10" s="40"/>
      <c r="H10" s="89">
        <f t="shared" si="0"/>
        <v>0</v>
      </c>
    </row>
    <row r="11" spans="1:8" ht="33.75" x14ac:dyDescent="0.2">
      <c r="A11" s="80">
        <f t="shared" ref="A11:A74" si="1">A10+1</f>
        <v>3</v>
      </c>
      <c r="B11" s="180"/>
      <c r="C11" s="85"/>
      <c r="D11" s="69" t="s">
        <v>654</v>
      </c>
      <c r="E11" s="70" t="s">
        <v>9</v>
      </c>
      <c r="F11" s="71">
        <v>6</v>
      </c>
      <c r="G11" s="40"/>
      <c r="H11" s="89">
        <f t="shared" si="0"/>
        <v>0</v>
      </c>
    </row>
    <row r="12" spans="1:8" ht="33.75" x14ac:dyDescent="0.2">
      <c r="A12" s="80">
        <f t="shared" si="1"/>
        <v>4</v>
      </c>
      <c r="B12" s="180"/>
      <c r="C12" s="85"/>
      <c r="D12" s="69" t="s">
        <v>655</v>
      </c>
      <c r="E12" s="70" t="s">
        <v>9</v>
      </c>
      <c r="F12" s="71">
        <v>112</v>
      </c>
      <c r="G12" s="40"/>
      <c r="H12" s="89">
        <f t="shared" si="0"/>
        <v>0</v>
      </c>
    </row>
    <row r="13" spans="1:8" ht="33.75" x14ac:dyDescent="0.2">
      <c r="A13" s="80">
        <f t="shared" si="1"/>
        <v>5</v>
      </c>
      <c r="B13" s="180"/>
      <c r="C13" s="85"/>
      <c r="D13" s="69" t="s">
        <v>656</v>
      </c>
      <c r="E13" s="70" t="s">
        <v>9</v>
      </c>
      <c r="F13" s="71">
        <v>52</v>
      </c>
      <c r="G13" s="40"/>
      <c r="H13" s="89">
        <f t="shared" si="0"/>
        <v>0</v>
      </c>
    </row>
    <row r="14" spans="1:8" ht="33.75" x14ac:dyDescent="0.2">
      <c r="A14" s="80">
        <f t="shared" si="1"/>
        <v>6</v>
      </c>
      <c r="B14" s="180"/>
      <c r="C14" s="85"/>
      <c r="D14" s="69" t="s">
        <v>657</v>
      </c>
      <c r="E14" s="70" t="s">
        <v>9</v>
      </c>
      <c r="F14" s="71">
        <v>36</v>
      </c>
      <c r="G14" s="40"/>
      <c r="H14" s="89">
        <f t="shared" si="0"/>
        <v>0</v>
      </c>
    </row>
    <row r="15" spans="1:8" ht="33.75" x14ac:dyDescent="0.2">
      <c r="A15" s="80">
        <f t="shared" si="1"/>
        <v>7</v>
      </c>
      <c r="B15" s="180"/>
      <c r="C15" s="85"/>
      <c r="D15" s="69" t="s">
        <v>658</v>
      </c>
      <c r="E15" s="70" t="s">
        <v>9</v>
      </c>
      <c r="F15" s="71">
        <v>10</v>
      </c>
      <c r="G15" s="40"/>
      <c r="H15" s="89">
        <f t="shared" si="0"/>
        <v>0</v>
      </c>
    </row>
    <row r="16" spans="1:8" ht="33.75" x14ac:dyDescent="0.2">
      <c r="A16" s="80">
        <f t="shared" si="1"/>
        <v>8</v>
      </c>
      <c r="B16" s="180"/>
      <c r="C16" s="85"/>
      <c r="D16" s="69" t="s">
        <v>659</v>
      </c>
      <c r="E16" s="70" t="s">
        <v>9</v>
      </c>
      <c r="F16" s="71">
        <v>35</v>
      </c>
      <c r="G16" s="40"/>
      <c r="H16" s="89">
        <f t="shared" si="0"/>
        <v>0</v>
      </c>
    </row>
    <row r="17" spans="1:8" ht="33.75" x14ac:dyDescent="0.2">
      <c r="A17" s="80">
        <f t="shared" si="1"/>
        <v>9</v>
      </c>
      <c r="B17" s="180"/>
      <c r="C17" s="85"/>
      <c r="D17" s="69" t="s">
        <v>660</v>
      </c>
      <c r="E17" s="70" t="s">
        <v>9</v>
      </c>
      <c r="F17" s="71">
        <v>2</v>
      </c>
      <c r="G17" s="40"/>
      <c r="H17" s="89">
        <f t="shared" si="0"/>
        <v>0</v>
      </c>
    </row>
    <row r="18" spans="1:8" x14ac:dyDescent="0.2">
      <c r="A18" s="80">
        <f t="shared" si="1"/>
        <v>10</v>
      </c>
      <c r="B18" s="180"/>
      <c r="C18" s="85"/>
      <c r="D18" s="69" t="s">
        <v>661</v>
      </c>
      <c r="E18" s="70" t="s">
        <v>12</v>
      </c>
      <c r="F18" s="71">
        <v>3</v>
      </c>
      <c r="G18" s="40"/>
      <c r="H18" s="89">
        <f t="shared" si="0"/>
        <v>0</v>
      </c>
    </row>
    <row r="19" spans="1:8" ht="22.5" x14ac:dyDescent="0.2">
      <c r="A19" s="80">
        <f t="shared" si="1"/>
        <v>11</v>
      </c>
      <c r="B19" s="180"/>
      <c r="C19" s="85"/>
      <c r="D19" s="69" t="s">
        <v>662</v>
      </c>
      <c r="E19" s="70" t="s">
        <v>12</v>
      </c>
      <c r="F19" s="71">
        <v>1</v>
      </c>
      <c r="G19" s="40"/>
      <c r="H19" s="89">
        <f t="shared" si="0"/>
        <v>0</v>
      </c>
    </row>
    <row r="20" spans="1:8" x14ac:dyDescent="0.2">
      <c r="A20" s="80">
        <f t="shared" si="1"/>
        <v>12</v>
      </c>
      <c r="B20" s="180"/>
      <c r="C20" s="85"/>
      <c r="D20" s="69" t="s">
        <v>663</v>
      </c>
      <c r="E20" s="70" t="s">
        <v>12</v>
      </c>
      <c r="F20" s="71">
        <v>1</v>
      </c>
      <c r="G20" s="40"/>
      <c r="H20" s="89">
        <f t="shared" si="0"/>
        <v>0</v>
      </c>
    </row>
    <row r="21" spans="1:8" ht="33.75" x14ac:dyDescent="0.2">
      <c r="A21" s="80">
        <f t="shared" si="1"/>
        <v>13</v>
      </c>
      <c r="B21" s="180"/>
      <c r="C21" s="85"/>
      <c r="D21" s="69" t="s">
        <v>664</v>
      </c>
      <c r="E21" s="70" t="s">
        <v>12</v>
      </c>
      <c r="F21" s="71">
        <v>1</v>
      </c>
      <c r="G21" s="40"/>
      <c r="H21" s="89">
        <f t="shared" si="0"/>
        <v>0</v>
      </c>
    </row>
    <row r="22" spans="1:8" ht="33.75" x14ac:dyDescent="0.2">
      <c r="A22" s="80">
        <f t="shared" si="1"/>
        <v>14</v>
      </c>
      <c r="B22" s="180"/>
      <c r="C22" s="85"/>
      <c r="D22" s="69" t="s">
        <v>665</v>
      </c>
      <c r="E22" s="70" t="s">
        <v>12</v>
      </c>
      <c r="F22" s="71">
        <v>3</v>
      </c>
      <c r="G22" s="40"/>
      <c r="H22" s="89">
        <f t="shared" si="0"/>
        <v>0</v>
      </c>
    </row>
    <row r="23" spans="1:8" ht="33.75" x14ac:dyDescent="0.2">
      <c r="A23" s="80">
        <f t="shared" si="1"/>
        <v>15</v>
      </c>
      <c r="B23" s="180"/>
      <c r="C23" s="85"/>
      <c r="D23" s="69" t="s">
        <v>666</v>
      </c>
      <c r="E23" s="70" t="s">
        <v>12</v>
      </c>
      <c r="F23" s="71">
        <v>10</v>
      </c>
      <c r="G23" s="40"/>
      <c r="H23" s="89">
        <f t="shared" si="0"/>
        <v>0</v>
      </c>
    </row>
    <row r="24" spans="1:8" ht="22.5" x14ac:dyDescent="0.2">
      <c r="A24" s="80">
        <f t="shared" si="1"/>
        <v>16</v>
      </c>
      <c r="B24" s="180"/>
      <c r="C24" s="85"/>
      <c r="D24" s="69" t="s">
        <v>667</v>
      </c>
      <c r="E24" s="70" t="s">
        <v>12</v>
      </c>
      <c r="F24" s="71">
        <v>3</v>
      </c>
      <c r="G24" s="40"/>
      <c r="H24" s="89">
        <f t="shared" si="0"/>
        <v>0</v>
      </c>
    </row>
    <row r="25" spans="1:8" ht="45" x14ac:dyDescent="0.2">
      <c r="A25" s="80">
        <f t="shared" si="1"/>
        <v>17</v>
      </c>
      <c r="B25" s="180"/>
      <c r="C25" s="85"/>
      <c r="D25" s="69" t="s">
        <v>668</v>
      </c>
      <c r="E25" s="70" t="s">
        <v>12</v>
      </c>
      <c r="F25" s="71">
        <v>12</v>
      </c>
      <c r="G25" s="40"/>
      <c r="H25" s="89">
        <f t="shared" si="0"/>
        <v>0</v>
      </c>
    </row>
    <row r="26" spans="1:8" ht="45" x14ac:dyDescent="0.2">
      <c r="A26" s="80">
        <f t="shared" si="1"/>
        <v>18</v>
      </c>
      <c r="B26" s="180"/>
      <c r="C26" s="85"/>
      <c r="D26" s="69" t="s">
        <v>669</v>
      </c>
      <c r="E26" s="70" t="s">
        <v>12</v>
      </c>
      <c r="F26" s="71">
        <v>58</v>
      </c>
      <c r="G26" s="40"/>
      <c r="H26" s="89">
        <f t="shared" si="0"/>
        <v>0</v>
      </c>
    </row>
    <row r="27" spans="1:8" ht="45" x14ac:dyDescent="0.2">
      <c r="A27" s="80">
        <f t="shared" si="1"/>
        <v>19</v>
      </c>
      <c r="B27" s="180"/>
      <c r="C27" s="85"/>
      <c r="D27" s="69" t="s">
        <v>670</v>
      </c>
      <c r="E27" s="70" t="s">
        <v>12</v>
      </c>
      <c r="F27" s="71">
        <v>69</v>
      </c>
      <c r="G27" s="40"/>
      <c r="H27" s="89">
        <f t="shared" si="0"/>
        <v>0</v>
      </c>
    </row>
    <row r="28" spans="1:8" ht="45" x14ac:dyDescent="0.2">
      <c r="A28" s="80">
        <f t="shared" si="1"/>
        <v>20</v>
      </c>
      <c r="B28" s="180"/>
      <c r="C28" s="85"/>
      <c r="D28" s="69" t="s">
        <v>671</v>
      </c>
      <c r="E28" s="70" t="s">
        <v>12</v>
      </c>
      <c r="F28" s="71">
        <v>12</v>
      </c>
      <c r="G28" s="40"/>
      <c r="H28" s="89">
        <f t="shared" si="0"/>
        <v>0</v>
      </c>
    </row>
    <row r="29" spans="1:8" ht="45" x14ac:dyDescent="0.2">
      <c r="A29" s="80">
        <f t="shared" si="1"/>
        <v>21</v>
      </c>
      <c r="B29" s="180"/>
      <c r="C29" s="85"/>
      <c r="D29" s="69" t="s">
        <v>672</v>
      </c>
      <c r="E29" s="70" t="s">
        <v>10</v>
      </c>
      <c r="F29" s="71">
        <v>1</v>
      </c>
      <c r="G29" s="40"/>
      <c r="H29" s="89">
        <f t="shared" si="0"/>
        <v>0</v>
      </c>
    </row>
    <row r="30" spans="1:8" ht="45" x14ac:dyDescent="0.2">
      <c r="A30" s="80">
        <f t="shared" si="1"/>
        <v>22</v>
      </c>
      <c r="B30" s="180"/>
      <c r="C30" s="85"/>
      <c r="D30" s="69" t="s">
        <v>673</v>
      </c>
      <c r="E30" s="70" t="s">
        <v>10</v>
      </c>
      <c r="F30" s="71">
        <v>2</v>
      </c>
      <c r="G30" s="40"/>
      <c r="H30" s="89">
        <f t="shared" si="0"/>
        <v>0</v>
      </c>
    </row>
    <row r="31" spans="1:8" ht="45" x14ac:dyDescent="0.2">
      <c r="A31" s="80">
        <f t="shared" si="1"/>
        <v>23</v>
      </c>
      <c r="B31" s="180"/>
      <c r="C31" s="85"/>
      <c r="D31" s="69" t="s">
        <v>674</v>
      </c>
      <c r="E31" s="70" t="s">
        <v>10</v>
      </c>
      <c r="F31" s="71">
        <v>2</v>
      </c>
      <c r="G31" s="40"/>
      <c r="H31" s="89">
        <f t="shared" si="0"/>
        <v>0</v>
      </c>
    </row>
    <row r="32" spans="1:8" ht="45" x14ac:dyDescent="0.2">
      <c r="A32" s="80">
        <f t="shared" si="1"/>
        <v>24</v>
      </c>
      <c r="B32" s="180"/>
      <c r="C32" s="85"/>
      <c r="D32" s="69" t="s">
        <v>675</v>
      </c>
      <c r="E32" s="70" t="s">
        <v>10</v>
      </c>
      <c r="F32" s="71">
        <v>1</v>
      </c>
      <c r="G32" s="40"/>
      <c r="H32" s="89">
        <f t="shared" si="0"/>
        <v>0</v>
      </c>
    </row>
    <row r="33" spans="1:8" ht="33.75" x14ac:dyDescent="0.2">
      <c r="A33" s="80">
        <f t="shared" si="1"/>
        <v>25</v>
      </c>
      <c r="B33" s="180"/>
      <c r="C33" s="85"/>
      <c r="D33" s="69" t="s">
        <v>676</v>
      </c>
      <c r="E33" s="70" t="s">
        <v>10</v>
      </c>
      <c r="F33" s="71">
        <v>4</v>
      </c>
      <c r="G33" s="40"/>
      <c r="H33" s="89">
        <f t="shared" si="0"/>
        <v>0</v>
      </c>
    </row>
    <row r="34" spans="1:8" ht="22.5" x14ac:dyDescent="0.2">
      <c r="A34" s="80">
        <f t="shared" si="1"/>
        <v>26</v>
      </c>
      <c r="B34" s="180"/>
      <c r="C34" s="85"/>
      <c r="D34" s="69" t="s">
        <v>677</v>
      </c>
      <c r="E34" s="70" t="s">
        <v>13</v>
      </c>
      <c r="F34" s="71">
        <v>1</v>
      </c>
      <c r="G34" s="40"/>
      <c r="H34" s="89">
        <f t="shared" si="0"/>
        <v>0</v>
      </c>
    </row>
    <row r="35" spans="1:8" ht="33.75" x14ac:dyDescent="0.2">
      <c r="A35" s="80">
        <f t="shared" si="1"/>
        <v>27</v>
      </c>
      <c r="B35" s="180"/>
      <c r="C35" s="85"/>
      <c r="D35" s="69" t="s">
        <v>678</v>
      </c>
      <c r="E35" s="70" t="s">
        <v>9</v>
      </c>
      <c r="F35" s="71">
        <v>341</v>
      </c>
      <c r="G35" s="40"/>
      <c r="H35" s="89">
        <f t="shared" si="0"/>
        <v>0</v>
      </c>
    </row>
    <row r="36" spans="1:8" ht="22.5" x14ac:dyDescent="0.2">
      <c r="A36" s="80">
        <f t="shared" si="1"/>
        <v>28</v>
      </c>
      <c r="B36" s="180"/>
      <c r="C36" s="85"/>
      <c r="D36" s="69" t="s">
        <v>679</v>
      </c>
      <c r="E36" s="70" t="s">
        <v>9</v>
      </c>
      <c r="F36" s="71">
        <v>341</v>
      </c>
      <c r="G36" s="40"/>
      <c r="H36" s="89">
        <f t="shared" si="0"/>
        <v>0</v>
      </c>
    </row>
    <row r="37" spans="1:8" ht="33.75" x14ac:dyDescent="0.2">
      <c r="A37" s="80">
        <f t="shared" si="1"/>
        <v>29</v>
      </c>
      <c r="B37" s="180"/>
      <c r="C37" s="85"/>
      <c r="D37" s="69" t="s">
        <v>680</v>
      </c>
      <c r="E37" s="70" t="s">
        <v>9</v>
      </c>
      <c r="F37" s="71">
        <v>60</v>
      </c>
      <c r="G37" s="40"/>
      <c r="H37" s="89">
        <f t="shared" si="0"/>
        <v>0</v>
      </c>
    </row>
    <row r="38" spans="1:8" ht="33.75" x14ac:dyDescent="0.2">
      <c r="A38" s="80">
        <f t="shared" si="1"/>
        <v>30</v>
      </c>
      <c r="B38" s="180"/>
      <c r="C38" s="85"/>
      <c r="D38" s="69" t="s">
        <v>681</v>
      </c>
      <c r="E38" s="70" t="s">
        <v>9</v>
      </c>
      <c r="F38" s="71">
        <v>3</v>
      </c>
      <c r="G38" s="40"/>
      <c r="H38" s="89">
        <f t="shared" si="0"/>
        <v>0</v>
      </c>
    </row>
    <row r="39" spans="1:8" ht="33.75" x14ac:dyDescent="0.2">
      <c r="A39" s="80">
        <f t="shared" si="1"/>
        <v>31</v>
      </c>
      <c r="B39" s="180"/>
      <c r="C39" s="85"/>
      <c r="D39" s="69" t="s">
        <v>682</v>
      </c>
      <c r="E39" s="70" t="s">
        <v>12</v>
      </c>
      <c r="F39" s="71">
        <v>28</v>
      </c>
      <c r="G39" s="40"/>
      <c r="H39" s="89">
        <f t="shared" si="0"/>
        <v>0</v>
      </c>
    </row>
    <row r="40" spans="1:8" ht="33.75" x14ac:dyDescent="0.2">
      <c r="A40" s="80">
        <f t="shared" si="1"/>
        <v>32</v>
      </c>
      <c r="B40" s="180"/>
      <c r="C40" s="85"/>
      <c r="D40" s="69" t="s">
        <v>683</v>
      </c>
      <c r="E40" s="70" t="s">
        <v>12</v>
      </c>
      <c r="F40" s="71">
        <v>2</v>
      </c>
      <c r="G40" s="40"/>
      <c r="H40" s="89">
        <f t="shared" si="0"/>
        <v>0</v>
      </c>
    </row>
    <row r="41" spans="1:8" ht="33.75" x14ac:dyDescent="0.2">
      <c r="A41" s="80">
        <f t="shared" si="1"/>
        <v>33</v>
      </c>
      <c r="B41" s="180"/>
      <c r="C41" s="85"/>
      <c r="D41" s="69" t="s">
        <v>684</v>
      </c>
      <c r="E41" s="70" t="s">
        <v>12</v>
      </c>
      <c r="F41" s="71">
        <v>5</v>
      </c>
      <c r="G41" s="40"/>
      <c r="H41" s="89">
        <f t="shared" si="0"/>
        <v>0</v>
      </c>
    </row>
    <row r="42" spans="1:8" ht="33.75" x14ac:dyDescent="0.2">
      <c r="A42" s="80">
        <f t="shared" si="1"/>
        <v>34</v>
      </c>
      <c r="B42" s="180"/>
      <c r="C42" s="85"/>
      <c r="D42" s="69" t="s">
        <v>685</v>
      </c>
      <c r="E42" s="70" t="s">
        <v>12</v>
      </c>
      <c r="F42" s="71">
        <v>6</v>
      </c>
      <c r="G42" s="40"/>
      <c r="H42" s="89">
        <f t="shared" si="0"/>
        <v>0</v>
      </c>
    </row>
    <row r="43" spans="1:8" ht="22.5" x14ac:dyDescent="0.2">
      <c r="A43" s="80">
        <f t="shared" si="1"/>
        <v>35</v>
      </c>
      <c r="B43" s="180"/>
      <c r="C43" s="85"/>
      <c r="D43" s="69" t="s">
        <v>686</v>
      </c>
      <c r="E43" s="70" t="s">
        <v>9</v>
      </c>
      <c r="F43" s="71">
        <v>5</v>
      </c>
      <c r="G43" s="40"/>
      <c r="H43" s="89">
        <f t="shared" si="0"/>
        <v>0</v>
      </c>
    </row>
    <row r="44" spans="1:8" ht="22.5" x14ac:dyDescent="0.2">
      <c r="A44" s="80">
        <f t="shared" si="1"/>
        <v>36</v>
      </c>
      <c r="B44" s="180"/>
      <c r="C44" s="85"/>
      <c r="D44" s="69" t="s">
        <v>687</v>
      </c>
      <c r="E44" s="70" t="s">
        <v>9</v>
      </c>
      <c r="F44" s="71">
        <v>5</v>
      </c>
      <c r="G44" s="40"/>
      <c r="H44" s="89">
        <f t="shared" si="0"/>
        <v>0</v>
      </c>
    </row>
    <row r="45" spans="1:8" ht="22.5" x14ac:dyDescent="0.2">
      <c r="A45" s="80">
        <f t="shared" si="1"/>
        <v>37</v>
      </c>
      <c r="B45" s="180"/>
      <c r="C45" s="85"/>
      <c r="D45" s="69" t="s">
        <v>688</v>
      </c>
      <c r="E45" s="70" t="s">
        <v>9</v>
      </c>
      <c r="F45" s="71">
        <v>3</v>
      </c>
      <c r="G45" s="40"/>
      <c r="H45" s="89">
        <f t="shared" si="0"/>
        <v>0</v>
      </c>
    </row>
    <row r="46" spans="1:8" ht="22.5" x14ac:dyDescent="0.2">
      <c r="A46" s="80">
        <f t="shared" si="1"/>
        <v>38</v>
      </c>
      <c r="B46" s="180"/>
      <c r="C46" s="85"/>
      <c r="D46" s="69" t="s">
        <v>689</v>
      </c>
      <c r="E46" s="70" t="s">
        <v>9</v>
      </c>
      <c r="F46" s="71">
        <v>3</v>
      </c>
      <c r="G46" s="40"/>
      <c r="H46" s="89">
        <f t="shared" si="0"/>
        <v>0</v>
      </c>
    </row>
    <row r="47" spans="1:8" ht="22.5" x14ac:dyDescent="0.2">
      <c r="A47" s="80">
        <f t="shared" si="1"/>
        <v>39</v>
      </c>
      <c r="B47" s="180"/>
      <c r="C47" s="85"/>
      <c r="D47" s="69" t="s">
        <v>690</v>
      </c>
      <c r="E47" s="70" t="s">
        <v>9</v>
      </c>
      <c r="F47" s="71">
        <v>6</v>
      </c>
      <c r="G47" s="40"/>
      <c r="H47" s="89">
        <f t="shared" si="0"/>
        <v>0</v>
      </c>
    </row>
    <row r="48" spans="1:8" x14ac:dyDescent="0.2">
      <c r="A48" s="147"/>
      <c r="B48" s="180"/>
      <c r="C48" s="84"/>
      <c r="D48" s="144" t="s">
        <v>691</v>
      </c>
      <c r="E48" s="145"/>
      <c r="F48" s="146"/>
      <c r="G48" s="41"/>
      <c r="H48" s="142"/>
    </row>
    <row r="49" spans="1:8" ht="22.5" x14ac:dyDescent="0.2">
      <c r="A49" s="80">
        <f>A47+1</f>
        <v>40</v>
      </c>
      <c r="B49" s="180"/>
      <c r="C49" s="85"/>
      <c r="D49" s="69" t="s">
        <v>692</v>
      </c>
      <c r="E49" s="70" t="s">
        <v>12</v>
      </c>
      <c r="F49" s="71">
        <v>6</v>
      </c>
      <c r="G49" s="40"/>
      <c r="H49" s="89">
        <f t="shared" si="0"/>
        <v>0</v>
      </c>
    </row>
    <row r="50" spans="1:8" ht="22.5" x14ac:dyDescent="0.2">
      <c r="A50" s="80">
        <f t="shared" si="1"/>
        <v>41</v>
      </c>
      <c r="B50" s="180"/>
      <c r="C50" s="85"/>
      <c r="D50" s="69" t="s">
        <v>693</v>
      </c>
      <c r="E50" s="70" t="s">
        <v>12</v>
      </c>
      <c r="F50" s="71">
        <v>23</v>
      </c>
      <c r="G50" s="40"/>
      <c r="H50" s="89">
        <f t="shared" si="0"/>
        <v>0</v>
      </c>
    </row>
    <row r="51" spans="1:8" x14ac:dyDescent="0.2">
      <c r="A51" s="80">
        <f t="shared" si="1"/>
        <v>42</v>
      </c>
      <c r="B51" s="180"/>
      <c r="C51" s="85"/>
      <c r="D51" s="69" t="s">
        <v>694</v>
      </c>
      <c r="E51" s="70" t="s">
        <v>10</v>
      </c>
      <c r="F51" s="71">
        <v>23</v>
      </c>
      <c r="G51" s="40"/>
      <c r="H51" s="89">
        <f t="shared" si="0"/>
        <v>0</v>
      </c>
    </row>
    <row r="52" spans="1:8" ht="33.75" x14ac:dyDescent="0.2">
      <c r="A52" s="80">
        <f t="shared" si="1"/>
        <v>43</v>
      </c>
      <c r="B52" s="180"/>
      <c r="C52" s="85"/>
      <c r="D52" s="69" t="s">
        <v>695</v>
      </c>
      <c r="E52" s="70" t="s">
        <v>10</v>
      </c>
      <c r="F52" s="71">
        <v>12</v>
      </c>
      <c r="G52" s="40"/>
      <c r="H52" s="89">
        <f t="shared" si="0"/>
        <v>0</v>
      </c>
    </row>
    <row r="53" spans="1:8" ht="33.75" x14ac:dyDescent="0.2">
      <c r="A53" s="80">
        <f t="shared" si="1"/>
        <v>44</v>
      </c>
      <c r="B53" s="180"/>
      <c r="C53" s="85"/>
      <c r="D53" s="69" t="s">
        <v>696</v>
      </c>
      <c r="E53" s="70" t="s">
        <v>10</v>
      </c>
      <c r="F53" s="71">
        <v>2</v>
      </c>
      <c r="G53" s="40"/>
      <c r="H53" s="89">
        <f t="shared" si="0"/>
        <v>0</v>
      </c>
    </row>
    <row r="54" spans="1:8" x14ac:dyDescent="0.2">
      <c r="A54" s="80">
        <f t="shared" si="1"/>
        <v>45</v>
      </c>
      <c r="B54" s="180"/>
      <c r="C54" s="85"/>
      <c r="D54" s="69" t="s">
        <v>697</v>
      </c>
      <c r="E54" s="70" t="s">
        <v>10</v>
      </c>
      <c r="F54" s="71">
        <v>3</v>
      </c>
      <c r="G54" s="40"/>
      <c r="H54" s="89">
        <f t="shared" si="0"/>
        <v>0</v>
      </c>
    </row>
    <row r="55" spans="1:8" ht="22.5" x14ac:dyDescent="0.2">
      <c r="A55" s="80">
        <f t="shared" si="1"/>
        <v>46</v>
      </c>
      <c r="B55" s="180"/>
      <c r="C55" s="85"/>
      <c r="D55" s="69" t="s">
        <v>698</v>
      </c>
      <c r="E55" s="70" t="s">
        <v>12</v>
      </c>
      <c r="F55" s="71">
        <v>2</v>
      </c>
      <c r="G55" s="40"/>
      <c r="H55" s="89">
        <f t="shared" si="0"/>
        <v>0</v>
      </c>
    </row>
    <row r="56" spans="1:8" ht="22.5" x14ac:dyDescent="0.2">
      <c r="A56" s="80">
        <f t="shared" si="1"/>
        <v>47</v>
      </c>
      <c r="B56" s="180"/>
      <c r="C56" s="85"/>
      <c r="D56" s="69" t="s">
        <v>699</v>
      </c>
      <c r="E56" s="70" t="s">
        <v>12</v>
      </c>
      <c r="F56" s="71">
        <v>6</v>
      </c>
      <c r="G56" s="40"/>
      <c r="H56" s="89">
        <f t="shared" si="0"/>
        <v>0</v>
      </c>
    </row>
    <row r="57" spans="1:8" ht="22.5" x14ac:dyDescent="0.2">
      <c r="A57" s="80">
        <f t="shared" si="1"/>
        <v>48</v>
      </c>
      <c r="B57" s="180"/>
      <c r="C57" s="85"/>
      <c r="D57" s="69" t="s">
        <v>700</v>
      </c>
      <c r="E57" s="70" t="s">
        <v>12</v>
      </c>
      <c r="F57" s="71">
        <v>23</v>
      </c>
      <c r="G57" s="40"/>
      <c r="H57" s="89">
        <f t="shared" si="0"/>
        <v>0</v>
      </c>
    </row>
    <row r="58" spans="1:8" ht="22.5" x14ac:dyDescent="0.2">
      <c r="A58" s="80">
        <f t="shared" si="1"/>
        <v>49</v>
      </c>
      <c r="B58" s="180"/>
      <c r="C58" s="85"/>
      <c r="D58" s="69" t="s">
        <v>701</v>
      </c>
      <c r="E58" s="70" t="s">
        <v>12</v>
      </c>
      <c r="F58" s="71">
        <v>6</v>
      </c>
      <c r="G58" s="40"/>
      <c r="H58" s="89">
        <f t="shared" si="0"/>
        <v>0</v>
      </c>
    </row>
    <row r="59" spans="1:8" ht="22.5" x14ac:dyDescent="0.2">
      <c r="A59" s="80">
        <f t="shared" si="1"/>
        <v>50</v>
      </c>
      <c r="B59" s="180"/>
      <c r="C59" s="85"/>
      <c r="D59" s="69" t="s">
        <v>702</v>
      </c>
      <c r="E59" s="70" t="s">
        <v>12</v>
      </c>
      <c r="F59" s="71">
        <v>2</v>
      </c>
      <c r="G59" s="40"/>
      <c r="H59" s="89">
        <f t="shared" si="0"/>
        <v>0</v>
      </c>
    </row>
    <row r="60" spans="1:8" ht="22.5" x14ac:dyDescent="0.2">
      <c r="A60" s="80">
        <f t="shared" si="1"/>
        <v>51</v>
      </c>
      <c r="B60" s="180"/>
      <c r="C60" s="85"/>
      <c r="D60" s="69" t="s">
        <v>703</v>
      </c>
      <c r="E60" s="70" t="s">
        <v>10</v>
      </c>
      <c r="F60" s="71">
        <v>6</v>
      </c>
      <c r="G60" s="40"/>
      <c r="H60" s="89">
        <f t="shared" si="0"/>
        <v>0</v>
      </c>
    </row>
    <row r="61" spans="1:8" ht="22.5" x14ac:dyDescent="0.2">
      <c r="A61" s="80">
        <f t="shared" si="1"/>
        <v>52</v>
      </c>
      <c r="B61" s="180"/>
      <c r="C61" s="85"/>
      <c r="D61" s="69" t="s">
        <v>704</v>
      </c>
      <c r="E61" s="70" t="s">
        <v>10</v>
      </c>
      <c r="F61" s="71">
        <v>6</v>
      </c>
      <c r="G61" s="40"/>
      <c r="H61" s="89">
        <f t="shared" si="0"/>
        <v>0</v>
      </c>
    </row>
    <row r="62" spans="1:8" x14ac:dyDescent="0.2">
      <c r="A62" s="129"/>
      <c r="B62" s="180"/>
      <c r="C62" s="126"/>
      <c r="D62" s="116" t="s">
        <v>705</v>
      </c>
      <c r="E62" s="117"/>
      <c r="F62" s="118"/>
      <c r="G62" s="127"/>
      <c r="H62" s="128"/>
    </row>
    <row r="63" spans="1:8" ht="45" x14ac:dyDescent="0.2">
      <c r="A63" s="80">
        <f>A61+1</f>
        <v>53</v>
      </c>
      <c r="B63" s="180"/>
      <c r="C63" s="85"/>
      <c r="D63" s="69" t="s">
        <v>706</v>
      </c>
      <c r="E63" s="70" t="s">
        <v>18</v>
      </c>
      <c r="F63" s="71">
        <v>17.68</v>
      </c>
      <c r="G63" s="40"/>
      <c r="H63" s="89">
        <f t="shared" si="0"/>
        <v>0</v>
      </c>
    </row>
    <row r="64" spans="1:8" ht="22.5" x14ac:dyDescent="0.2">
      <c r="A64" s="80">
        <f t="shared" si="1"/>
        <v>54</v>
      </c>
      <c r="B64" s="180"/>
      <c r="C64" s="85"/>
      <c r="D64" s="69" t="s">
        <v>707</v>
      </c>
      <c r="E64" s="70" t="s">
        <v>16</v>
      </c>
      <c r="F64" s="71">
        <v>25.25</v>
      </c>
      <c r="G64" s="40"/>
      <c r="H64" s="89">
        <f t="shared" si="0"/>
        <v>0</v>
      </c>
    </row>
    <row r="65" spans="1:8" ht="33.75" x14ac:dyDescent="0.2">
      <c r="A65" s="80">
        <f t="shared" si="1"/>
        <v>55</v>
      </c>
      <c r="B65" s="180"/>
      <c r="C65" s="85"/>
      <c r="D65" s="69" t="s">
        <v>708</v>
      </c>
      <c r="E65" s="70" t="s">
        <v>18</v>
      </c>
      <c r="F65" s="71">
        <v>15.15</v>
      </c>
      <c r="G65" s="40"/>
      <c r="H65" s="89">
        <f t="shared" si="0"/>
        <v>0</v>
      </c>
    </row>
    <row r="66" spans="1:8" ht="22.5" x14ac:dyDescent="0.2">
      <c r="A66" s="80">
        <f t="shared" si="1"/>
        <v>56</v>
      </c>
      <c r="B66" s="180"/>
      <c r="C66" s="85"/>
      <c r="D66" s="69" t="s">
        <v>709</v>
      </c>
      <c r="E66" s="70" t="s">
        <v>9</v>
      </c>
      <c r="F66" s="71">
        <v>33</v>
      </c>
      <c r="G66" s="40"/>
      <c r="H66" s="89">
        <f t="shared" si="0"/>
        <v>0</v>
      </c>
    </row>
    <row r="67" spans="1:8" ht="22.5" x14ac:dyDescent="0.2">
      <c r="A67" s="80">
        <f t="shared" si="1"/>
        <v>57</v>
      </c>
      <c r="B67" s="180"/>
      <c r="C67" s="85"/>
      <c r="D67" s="69" t="s">
        <v>710</v>
      </c>
      <c r="E67" s="70" t="s">
        <v>9</v>
      </c>
      <c r="F67" s="71">
        <v>24.5</v>
      </c>
      <c r="G67" s="40"/>
      <c r="H67" s="89">
        <f t="shared" si="0"/>
        <v>0</v>
      </c>
    </row>
    <row r="68" spans="1:8" ht="33.75" x14ac:dyDescent="0.2">
      <c r="A68" s="80">
        <f t="shared" si="1"/>
        <v>58</v>
      </c>
      <c r="B68" s="180"/>
      <c r="C68" s="85"/>
      <c r="D68" s="69" t="s">
        <v>685</v>
      </c>
      <c r="E68" s="70" t="s">
        <v>12</v>
      </c>
      <c r="F68" s="71">
        <v>15</v>
      </c>
      <c r="G68" s="40"/>
      <c r="H68" s="89">
        <f t="shared" si="0"/>
        <v>0</v>
      </c>
    </row>
    <row r="69" spans="1:8" ht="22.5" x14ac:dyDescent="0.2">
      <c r="A69" s="80">
        <f t="shared" si="1"/>
        <v>59</v>
      </c>
      <c r="B69" s="180"/>
      <c r="C69" s="85"/>
      <c r="D69" s="69" t="s">
        <v>711</v>
      </c>
      <c r="E69" s="70" t="s">
        <v>9</v>
      </c>
      <c r="F69" s="71">
        <v>102</v>
      </c>
      <c r="G69" s="40"/>
      <c r="H69" s="89">
        <f t="shared" si="0"/>
        <v>0</v>
      </c>
    </row>
    <row r="70" spans="1:8" ht="22.5" x14ac:dyDescent="0.2">
      <c r="A70" s="80">
        <f t="shared" si="1"/>
        <v>60</v>
      </c>
      <c r="B70" s="180"/>
      <c r="C70" s="85"/>
      <c r="D70" s="69" t="s">
        <v>712</v>
      </c>
      <c r="E70" s="70" t="s">
        <v>9</v>
      </c>
      <c r="F70" s="71">
        <v>40</v>
      </c>
      <c r="G70" s="40"/>
      <c r="H70" s="89">
        <f t="shared" ref="H70:H79" si="2">F70*G70</f>
        <v>0</v>
      </c>
    </row>
    <row r="71" spans="1:8" ht="22.5" x14ac:dyDescent="0.2">
      <c r="A71" s="80">
        <f t="shared" si="1"/>
        <v>61</v>
      </c>
      <c r="B71" s="180"/>
      <c r="C71" s="85"/>
      <c r="D71" s="69" t="s">
        <v>713</v>
      </c>
      <c r="E71" s="70" t="s">
        <v>9</v>
      </c>
      <c r="F71" s="71">
        <v>28</v>
      </c>
      <c r="G71" s="40"/>
      <c r="H71" s="89">
        <f t="shared" si="2"/>
        <v>0</v>
      </c>
    </row>
    <row r="72" spans="1:8" ht="22.5" x14ac:dyDescent="0.2">
      <c r="A72" s="80">
        <f t="shared" si="1"/>
        <v>62</v>
      </c>
      <c r="B72" s="180"/>
      <c r="C72" s="85"/>
      <c r="D72" s="69" t="s">
        <v>714</v>
      </c>
      <c r="E72" s="70" t="s">
        <v>9</v>
      </c>
      <c r="F72" s="71">
        <v>33</v>
      </c>
      <c r="G72" s="40"/>
      <c r="H72" s="89">
        <f t="shared" si="2"/>
        <v>0</v>
      </c>
    </row>
    <row r="73" spans="1:8" ht="22.5" x14ac:dyDescent="0.2">
      <c r="A73" s="80">
        <f t="shared" si="1"/>
        <v>63</v>
      </c>
      <c r="B73" s="180"/>
      <c r="C73" s="85"/>
      <c r="D73" s="69" t="s">
        <v>715</v>
      </c>
      <c r="E73" s="70" t="s">
        <v>12</v>
      </c>
      <c r="F73" s="71">
        <v>4</v>
      </c>
      <c r="G73" s="40"/>
      <c r="H73" s="89">
        <f t="shared" si="2"/>
        <v>0</v>
      </c>
    </row>
    <row r="74" spans="1:8" ht="22.5" x14ac:dyDescent="0.2">
      <c r="A74" s="80">
        <f t="shared" si="1"/>
        <v>64</v>
      </c>
      <c r="B74" s="180"/>
      <c r="C74" s="85"/>
      <c r="D74" s="69" t="s">
        <v>716</v>
      </c>
      <c r="E74" s="70" t="s">
        <v>12</v>
      </c>
      <c r="F74" s="71">
        <v>3</v>
      </c>
      <c r="G74" s="40"/>
      <c r="H74" s="89">
        <f t="shared" si="2"/>
        <v>0</v>
      </c>
    </row>
    <row r="75" spans="1:8" ht="22.5" x14ac:dyDescent="0.2">
      <c r="A75" s="80">
        <f t="shared" ref="A75:A117" si="3">A74+1</f>
        <v>65</v>
      </c>
      <c r="B75" s="180"/>
      <c r="C75" s="85"/>
      <c r="D75" s="69" t="s">
        <v>717</v>
      </c>
      <c r="E75" s="70" t="s">
        <v>12</v>
      </c>
      <c r="F75" s="71">
        <v>3</v>
      </c>
      <c r="G75" s="40"/>
      <c r="H75" s="89">
        <f t="shared" si="2"/>
        <v>0</v>
      </c>
    </row>
    <row r="76" spans="1:8" ht="22.5" x14ac:dyDescent="0.2">
      <c r="A76" s="80">
        <f t="shared" si="3"/>
        <v>66</v>
      </c>
      <c r="B76" s="180"/>
      <c r="C76" s="85"/>
      <c r="D76" s="69" t="s">
        <v>718</v>
      </c>
      <c r="E76" s="70" t="s">
        <v>12</v>
      </c>
      <c r="F76" s="71">
        <v>2</v>
      </c>
      <c r="G76" s="40"/>
      <c r="H76" s="89">
        <f t="shared" si="2"/>
        <v>0</v>
      </c>
    </row>
    <row r="77" spans="1:8" ht="33.75" x14ac:dyDescent="0.2">
      <c r="A77" s="80">
        <f t="shared" si="3"/>
        <v>67</v>
      </c>
      <c r="B77" s="180"/>
      <c r="C77" s="85"/>
      <c r="D77" s="69" t="s">
        <v>719</v>
      </c>
      <c r="E77" s="70" t="s">
        <v>12</v>
      </c>
      <c r="F77" s="71">
        <v>3</v>
      </c>
      <c r="G77" s="40"/>
      <c r="H77" s="89">
        <f t="shared" si="2"/>
        <v>0</v>
      </c>
    </row>
    <row r="78" spans="1:8" ht="33.75" x14ac:dyDescent="0.2">
      <c r="A78" s="80">
        <f t="shared" si="3"/>
        <v>68</v>
      </c>
      <c r="B78" s="180"/>
      <c r="C78" s="85"/>
      <c r="D78" s="69" t="s">
        <v>720</v>
      </c>
      <c r="E78" s="70" t="s">
        <v>12</v>
      </c>
      <c r="F78" s="71">
        <v>9</v>
      </c>
      <c r="G78" s="40"/>
      <c r="H78" s="89">
        <f t="shared" si="2"/>
        <v>0</v>
      </c>
    </row>
    <row r="79" spans="1:8" ht="22.5" x14ac:dyDescent="0.2">
      <c r="A79" s="80">
        <f t="shared" si="3"/>
        <v>69</v>
      </c>
      <c r="B79" s="180"/>
      <c r="C79" s="85"/>
      <c r="D79" s="69" t="s">
        <v>721</v>
      </c>
      <c r="E79" s="70" t="s">
        <v>12</v>
      </c>
      <c r="F79" s="71">
        <v>3</v>
      </c>
      <c r="G79" s="40"/>
      <c r="H79" s="89">
        <f t="shared" si="2"/>
        <v>0</v>
      </c>
    </row>
    <row r="80" spans="1:8" ht="22.5" x14ac:dyDescent="0.2">
      <c r="A80" s="80">
        <f t="shared" si="3"/>
        <v>70</v>
      </c>
      <c r="B80" s="180"/>
      <c r="C80" s="85"/>
      <c r="D80" s="69" t="s">
        <v>722</v>
      </c>
      <c r="E80" s="70" t="s">
        <v>12</v>
      </c>
      <c r="F80" s="71">
        <v>3</v>
      </c>
      <c r="G80" s="40"/>
      <c r="H80" s="89">
        <f t="shared" ref="H80:H85" si="4">F80*G80</f>
        <v>0</v>
      </c>
    </row>
    <row r="81" spans="1:8" ht="33.75" x14ac:dyDescent="0.2">
      <c r="A81" s="80">
        <f t="shared" si="3"/>
        <v>71</v>
      </c>
      <c r="B81" s="180"/>
      <c r="C81" s="85"/>
      <c r="D81" s="69" t="s">
        <v>723</v>
      </c>
      <c r="E81" s="70" t="s">
        <v>724</v>
      </c>
      <c r="F81" s="71">
        <v>23</v>
      </c>
      <c r="G81" s="40"/>
      <c r="H81" s="89">
        <f t="shared" si="4"/>
        <v>0</v>
      </c>
    </row>
    <row r="82" spans="1:8" ht="33.75" x14ac:dyDescent="0.2">
      <c r="A82" s="80">
        <f t="shared" si="3"/>
        <v>72</v>
      </c>
      <c r="B82" s="180"/>
      <c r="C82" s="85"/>
      <c r="D82" s="69" t="s">
        <v>725</v>
      </c>
      <c r="E82" s="70" t="s">
        <v>724</v>
      </c>
      <c r="F82" s="71">
        <v>15</v>
      </c>
      <c r="G82" s="40"/>
      <c r="H82" s="89">
        <f t="shared" si="4"/>
        <v>0</v>
      </c>
    </row>
    <row r="83" spans="1:8" ht="33.75" x14ac:dyDescent="0.2">
      <c r="A83" s="80">
        <f t="shared" si="3"/>
        <v>73</v>
      </c>
      <c r="B83" s="180"/>
      <c r="C83" s="85"/>
      <c r="D83" s="69" t="s">
        <v>726</v>
      </c>
      <c r="E83" s="70" t="s">
        <v>724</v>
      </c>
      <c r="F83" s="71">
        <v>12</v>
      </c>
      <c r="G83" s="40"/>
      <c r="H83" s="89">
        <f t="shared" si="4"/>
        <v>0</v>
      </c>
    </row>
    <row r="84" spans="1:8" ht="33.75" x14ac:dyDescent="0.2">
      <c r="A84" s="80">
        <f t="shared" si="3"/>
        <v>74</v>
      </c>
      <c r="B84" s="180"/>
      <c r="C84" s="85"/>
      <c r="D84" s="69" t="s">
        <v>684</v>
      </c>
      <c r="E84" s="70" t="s">
        <v>12</v>
      </c>
      <c r="F84" s="71">
        <v>6</v>
      </c>
      <c r="G84" s="40"/>
      <c r="H84" s="89">
        <f t="shared" si="4"/>
        <v>0</v>
      </c>
    </row>
    <row r="85" spans="1:8" ht="22.5" x14ac:dyDescent="0.2">
      <c r="A85" s="80">
        <f t="shared" si="3"/>
        <v>75</v>
      </c>
      <c r="B85" s="180"/>
      <c r="C85" s="85"/>
      <c r="D85" s="69" t="s">
        <v>727</v>
      </c>
      <c r="E85" s="70" t="s">
        <v>10</v>
      </c>
      <c r="F85" s="71">
        <v>12</v>
      </c>
      <c r="G85" s="40"/>
      <c r="H85" s="89">
        <f t="shared" si="4"/>
        <v>0</v>
      </c>
    </row>
    <row r="86" spans="1:8" ht="33.75" x14ac:dyDescent="0.2">
      <c r="A86" s="80">
        <f t="shared" si="3"/>
        <v>76</v>
      </c>
      <c r="B86" s="180"/>
      <c r="C86" s="85"/>
      <c r="D86" s="69" t="s">
        <v>728</v>
      </c>
      <c r="E86" s="70" t="s">
        <v>9</v>
      </c>
      <c r="F86" s="71">
        <v>5</v>
      </c>
      <c r="G86" s="40"/>
      <c r="H86" s="89">
        <f t="shared" ref="H86" si="5">F86*G86</f>
        <v>0</v>
      </c>
    </row>
    <row r="87" spans="1:8" ht="33.75" x14ac:dyDescent="0.2">
      <c r="A87" s="80">
        <f t="shared" si="3"/>
        <v>77</v>
      </c>
      <c r="B87" s="180"/>
      <c r="C87" s="85"/>
      <c r="D87" s="69" t="s">
        <v>729</v>
      </c>
      <c r="E87" s="70" t="s">
        <v>9</v>
      </c>
      <c r="F87" s="71">
        <v>3</v>
      </c>
      <c r="G87" s="40"/>
      <c r="H87" s="89">
        <f t="shared" ref="H87:H90" si="6">F87*G87</f>
        <v>0</v>
      </c>
    </row>
    <row r="88" spans="1:8" ht="22.5" x14ac:dyDescent="0.2">
      <c r="A88" s="80">
        <f t="shared" si="3"/>
        <v>78</v>
      </c>
      <c r="B88" s="180"/>
      <c r="C88" s="85"/>
      <c r="D88" s="69" t="s">
        <v>730</v>
      </c>
      <c r="E88" s="70" t="s">
        <v>731</v>
      </c>
      <c r="F88" s="71">
        <v>4</v>
      </c>
      <c r="G88" s="40"/>
      <c r="H88" s="89">
        <f t="shared" si="6"/>
        <v>0</v>
      </c>
    </row>
    <row r="89" spans="1:8" x14ac:dyDescent="0.2">
      <c r="A89" s="129"/>
      <c r="B89" s="180"/>
      <c r="C89" s="126"/>
      <c r="D89" s="116" t="s">
        <v>732</v>
      </c>
      <c r="E89" s="117"/>
      <c r="F89" s="118"/>
      <c r="G89" s="127"/>
      <c r="H89" s="128"/>
    </row>
    <row r="90" spans="1:8" ht="45" x14ac:dyDescent="0.2">
      <c r="A90" s="80">
        <f>A88+1</f>
        <v>79</v>
      </c>
      <c r="B90" s="180"/>
      <c r="C90" s="85"/>
      <c r="D90" s="69" t="s">
        <v>733</v>
      </c>
      <c r="E90" s="70" t="s">
        <v>9</v>
      </c>
      <c r="F90" s="71">
        <v>23</v>
      </c>
      <c r="G90" s="40"/>
      <c r="H90" s="89">
        <f t="shared" si="6"/>
        <v>0</v>
      </c>
    </row>
    <row r="91" spans="1:8" ht="45" x14ac:dyDescent="0.2">
      <c r="A91" s="80">
        <f t="shared" si="3"/>
        <v>80</v>
      </c>
      <c r="B91" s="180"/>
      <c r="C91" s="85"/>
      <c r="D91" s="69" t="s">
        <v>734</v>
      </c>
      <c r="E91" s="70" t="s">
        <v>9</v>
      </c>
      <c r="F91" s="71">
        <v>5</v>
      </c>
      <c r="G91" s="40"/>
      <c r="H91" s="89">
        <f t="shared" ref="H91:H117" si="7">F91*G91</f>
        <v>0</v>
      </c>
    </row>
    <row r="92" spans="1:8" ht="45" x14ac:dyDescent="0.2">
      <c r="A92" s="80">
        <f t="shared" si="3"/>
        <v>81</v>
      </c>
      <c r="B92" s="180"/>
      <c r="C92" s="85"/>
      <c r="D92" s="69" t="s">
        <v>735</v>
      </c>
      <c r="E92" s="70" t="s">
        <v>9</v>
      </c>
      <c r="F92" s="71">
        <v>63</v>
      </c>
      <c r="G92" s="40"/>
      <c r="H92" s="89">
        <f t="shared" si="7"/>
        <v>0</v>
      </c>
    </row>
    <row r="93" spans="1:8" ht="33.75" x14ac:dyDescent="0.2">
      <c r="A93" s="80">
        <f t="shared" si="3"/>
        <v>82</v>
      </c>
      <c r="B93" s="180"/>
      <c r="C93" s="85"/>
      <c r="D93" s="69" t="s">
        <v>736</v>
      </c>
      <c r="E93" s="70" t="s">
        <v>12</v>
      </c>
      <c r="F93" s="71">
        <v>8</v>
      </c>
      <c r="G93" s="40"/>
      <c r="H93" s="89">
        <f t="shared" si="7"/>
        <v>0</v>
      </c>
    </row>
    <row r="94" spans="1:8" ht="22.5" x14ac:dyDescent="0.2">
      <c r="A94" s="80">
        <f t="shared" si="3"/>
        <v>83</v>
      </c>
      <c r="B94" s="180"/>
      <c r="C94" s="85"/>
      <c r="D94" s="69" t="s">
        <v>737</v>
      </c>
      <c r="E94" s="70" t="s">
        <v>12</v>
      </c>
      <c r="F94" s="71">
        <v>8</v>
      </c>
      <c r="G94" s="40"/>
      <c r="H94" s="89">
        <f t="shared" si="7"/>
        <v>0</v>
      </c>
    </row>
    <row r="95" spans="1:8" ht="56.25" x14ac:dyDescent="0.2">
      <c r="A95" s="80">
        <f t="shared" si="3"/>
        <v>84</v>
      </c>
      <c r="B95" s="180"/>
      <c r="C95" s="85"/>
      <c r="D95" s="69" t="s">
        <v>738</v>
      </c>
      <c r="E95" s="70" t="s">
        <v>12</v>
      </c>
      <c r="F95" s="71">
        <v>8</v>
      </c>
      <c r="G95" s="40"/>
      <c r="H95" s="89">
        <f t="shared" si="7"/>
        <v>0</v>
      </c>
    </row>
    <row r="96" spans="1:8" ht="33.75" x14ac:dyDescent="0.2">
      <c r="A96" s="80">
        <f t="shared" si="3"/>
        <v>85</v>
      </c>
      <c r="B96" s="180"/>
      <c r="C96" s="85"/>
      <c r="D96" s="69" t="s">
        <v>739</v>
      </c>
      <c r="E96" s="70" t="s">
        <v>9</v>
      </c>
      <c r="F96" s="71">
        <v>91</v>
      </c>
      <c r="G96" s="40"/>
      <c r="H96" s="89">
        <f t="shared" si="7"/>
        <v>0</v>
      </c>
    </row>
    <row r="97" spans="1:8" ht="33.75" x14ac:dyDescent="0.2">
      <c r="A97" s="80">
        <f t="shared" si="3"/>
        <v>86</v>
      </c>
      <c r="B97" s="180"/>
      <c r="C97" s="85"/>
      <c r="D97" s="69" t="s">
        <v>685</v>
      </c>
      <c r="E97" s="70" t="s">
        <v>12</v>
      </c>
      <c r="F97" s="71">
        <v>5</v>
      </c>
      <c r="G97" s="40"/>
      <c r="H97" s="89">
        <f t="shared" si="7"/>
        <v>0</v>
      </c>
    </row>
    <row r="98" spans="1:8" ht="33.75" x14ac:dyDescent="0.2">
      <c r="A98" s="80">
        <f t="shared" si="3"/>
        <v>87</v>
      </c>
      <c r="B98" s="180"/>
      <c r="C98" s="85"/>
      <c r="D98" s="69" t="s">
        <v>684</v>
      </c>
      <c r="E98" s="70" t="s">
        <v>12</v>
      </c>
      <c r="F98" s="71">
        <v>5</v>
      </c>
      <c r="G98" s="40"/>
      <c r="H98" s="89">
        <f t="shared" si="7"/>
        <v>0</v>
      </c>
    </row>
    <row r="99" spans="1:8" ht="33.75" x14ac:dyDescent="0.2">
      <c r="A99" s="80">
        <f t="shared" si="3"/>
        <v>88</v>
      </c>
      <c r="B99" s="180"/>
      <c r="C99" s="85"/>
      <c r="D99" s="69" t="s">
        <v>683</v>
      </c>
      <c r="E99" s="70" t="s">
        <v>12</v>
      </c>
      <c r="F99" s="71">
        <v>6</v>
      </c>
      <c r="G99" s="40"/>
      <c r="H99" s="89">
        <f t="shared" si="7"/>
        <v>0</v>
      </c>
    </row>
    <row r="100" spans="1:8" ht="33.75" x14ac:dyDescent="0.2">
      <c r="A100" s="80">
        <f t="shared" si="3"/>
        <v>89</v>
      </c>
      <c r="B100" s="180"/>
      <c r="C100" s="85"/>
      <c r="D100" s="69" t="s">
        <v>680</v>
      </c>
      <c r="E100" s="70" t="s">
        <v>9</v>
      </c>
      <c r="F100" s="71">
        <v>17</v>
      </c>
      <c r="G100" s="40"/>
      <c r="H100" s="89">
        <f t="shared" si="7"/>
        <v>0</v>
      </c>
    </row>
    <row r="101" spans="1:8" ht="22.5" x14ac:dyDescent="0.2">
      <c r="A101" s="80">
        <f t="shared" si="3"/>
        <v>90</v>
      </c>
      <c r="B101" s="180"/>
      <c r="C101" s="85"/>
      <c r="D101" s="69" t="s">
        <v>690</v>
      </c>
      <c r="E101" s="70" t="s">
        <v>9</v>
      </c>
      <c r="F101" s="71">
        <v>6</v>
      </c>
      <c r="G101" s="40"/>
      <c r="H101" s="89">
        <f t="shared" si="7"/>
        <v>0</v>
      </c>
    </row>
    <row r="102" spans="1:8" x14ac:dyDescent="0.2">
      <c r="A102" s="80">
        <f t="shared" si="3"/>
        <v>91</v>
      </c>
      <c r="B102" s="180"/>
      <c r="C102" s="85"/>
      <c r="D102" s="69" t="s">
        <v>740</v>
      </c>
      <c r="E102" s="70" t="s">
        <v>10</v>
      </c>
      <c r="F102" s="71">
        <v>8</v>
      </c>
      <c r="G102" s="40"/>
      <c r="H102" s="89">
        <f t="shared" si="7"/>
        <v>0</v>
      </c>
    </row>
    <row r="103" spans="1:8" x14ac:dyDescent="0.2">
      <c r="A103" s="80">
        <f t="shared" si="3"/>
        <v>92</v>
      </c>
      <c r="B103" s="180"/>
      <c r="C103" s="85"/>
      <c r="D103" s="69" t="s">
        <v>741</v>
      </c>
      <c r="E103" s="70" t="s">
        <v>10</v>
      </c>
      <c r="F103" s="71">
        <v>1</v>
      </c>
      <c r="G103" s="40"/>
      <c r="H103" s="89">
        <f t="shared" si="7"/>
        <v>0</v>
      </c>
    </row>
    <row r="104" spans="1:8" x14ac:dyDescent="0.2">
      <c r="A104" s="129"/>
      <c r="B104" s="180"/>
      <c r="C104" s="126"/>
      <c r="D104" s="116" t="s">
        <v>742</v>
      </c>
      <c r="E104" s="117"/>
      <c r="F104" s="118"/>
      <c r="G104" s="127"/>
      <c r="H104" s="128"/>
    </row>
    <row r="105" spans="1:8" ht="33.75" x14ac:dyDescent="0.2">
      <c r="A105" s="80">
        <f>A103+1</f>
        <v>93</v>
      </c>
      <c r="B105" s="180"/>
      <c r="C105" s="85"/>
      <c r="D105" s="69" t="s">
        <v>743</v>
      </c>
      <c r="E105" s="70" t="s">
        <v>9</v>
      </c>
      <c r="F105" s="71">
        <v>15</v>
      </c>
      <c r="G105" s="40"/>
      <c r="H105" s="89">
        <f t="shared" si="7"/>
        <v>0</v>
      </c>
    </row>
    <row r="106" spans="1:8" ht="33.75" x14ac:dyDescent="0.2">
      <c r="A106" s="80">
        <f t="shared" si="3"/>
        <v>94</v>
      </c>
      <c r="B106" s="180"/>
      <c r="C106" s="85"/>
      <c r="D106" s="69" t="s">
        <v>744</v>
      </c>
      <c r="E106" s="70" t="s">
        <v>9</v>
      </c>
      <c r="F106" s="71">
        <v>5</v>
      </c>
      <c r="G106" s="40"/>
      <c r="H106" s="89">
        <f t="shared" si="7"/>
        <v>0</v>
      </c>
    </row>
    <row r="107" spans="1:8" ht="33.75" x14ac:dyDescent="0.2">
      <c r="A107" s="80">
        <f t="shared" si="3"/>
        <v>95</v>
      </c>
      <c r="B107" s="180"/>
      <c r="C107" s="85"/>
      <c r="D107" s="69" t="s">
        <v>745</v>
      </c>
      <c r="E107" s="70" t="s">
        <v>9</v>
      </c>
      <c r="F107" s="71">
        <v>80</v>
      </c>
      <c r="G107" s="40"/>
      <c r="H107" s="89">
        <f t="shared" si="7"/>
        <v>0</v>
      </c>
    </row>
    <row r="108" spans="1:8" ht="22.5" x14ac:dyDescent="0.2">
      <c r="A108" s="129"/>
      <c r="B108" s="180"/>
      <c r="C108" s="126"/>
      <c r="D108" s="116" t="s">
        <v>746</v>
      </c>
      <c r="E108" s="117"/>
      <c r="F108" s="118"/>
      <c r="G108" s="127"/>
      <c r="H108" s="128"/>
    </row>
    <row r="109" spans="1:8" ht="22.5" x14ac:dyDescent="0.2">
      <c r="A109" s="80">
        <f>A107+1</f>
        <v>96</v>
      </c>
      <c r="B109" s="180"/>
      <c r="C109" s="85"/>
      <c r="D109" s="69" t="s">
        <v>747</v>
      </c>
      <c r="E109" s="70" t="s">
        <v>9</v>
      </c>
      <c r="F109" s="71">
        <v>35</v>
      </c>
      <c r="G109" s="40"/>
      <c r="H109" s="89">
        <f t="shared" si="7"/>
        <v>0</v>
      </c>
    </row>
    <row r="110" spans="1:8" ht="22.5" x14ac:dyDescent="0.2">
      <c r="A110" s="80">
        <f t="shared" si="3"/>
        <v>97</v>
      </c>
      <c r="B110" s="180"/>
      <c r="C110" s="85"/>
      <c r="D110" s="69" t="s">
        <v>748</v>
      </c>
      <c r="E110" s="70" t="s">
        <v>9</v>
      </c>
      <c r="F110" s="71">
        <v>15</v>
      </c>
      <c r="G110" s="40"/>
      <c r="H110" s="89">
        <f t="shared" si="7"/>
        <v>0</v>
      </c>
    </row>
    <row r="111" spans="1:8" ht="22.5" x14ac:dyDescent="0.2">
      <c r="A111" s="80">
        <f t="shared" si="3"/>
        <v>98</v>
      </c>
      <c r="B111" s="180"/>
      <c r="C111" s="85"/>
      <c r="D111" s="69" t="s">
        <v>749</v>
      </c>
      <c r="E111" s="70" t="s">
        <v>9</v>
      </c>
      <c r="F111" s="71">
        <v>50</v>
      </c>
      <c r="G111" s="40"/>
      <c r="H111" s="89">
        <f t="shared" si="7"/>
        <v>0</v>
      </c>
    </row>
    <row r="112" spans="1:8" ht="22.5" x14ac:dyDescent="0.2">
      <c r="A112" s="80">
        <f t="shared" si="3"/>
        <v>99</v>
      </c>
      <c r="B112" s="180"/>
      <c r="C112" s="85"/>
      <c r="D112" s="69" t="s">
        <v>750</v>
      </c>
      <c r="E112" s="70" t="s">
        <v>9</v>
      </c>
      <c r="F112" s="71">
        <v>45</v>
      </c>
      <c r="G112" s="40"/>
      <c r="H112" s="89">
        <f t="shared" si="7"/>
        <v>0</v>
      </c>
    </row>
    <row r="113" spans="1:8" x14ac:dyDescent="0.2">
      <c r="A113" s="80">
        <f t="shared" si="3"/>
        <v>100</v>
      </c>
      <c r="B113" s="180"/>
      <c r="C113" s="85"/>
      <c r="D113" s="69" t="s">
        <v>751</v>
      </c>
      <c r="E113" s="70" t="s">
        <v>10</v>
      </c>
      <c r="F113" s="71">
        <v>2</v>
      </c>
      <c r="G113" s="40"/>
      <c r="H113" s="89">
        <f t="shared" si="7"/>
        <v>0</v>
      </c>
    </row>
    <row r="114" spans="1:8" x14ac:dyDescent="0.2">
      <c r="A114" s="80">
        <f t="shared" si="3"/>
        <v>101</v>
      </c>
      <c r="B114" s="180"/>
      <c r="C114" s="85"/>
      <c r="D114" s="69" t="s">
        <v>752</v>
      </c>
      <c r="E114" s="70" t="s">
        <v>10</v>
      </c>
      <c r="F114" s="71">
        <v>13</v>
      </c>
      <c r="G114" s="40"/>
      <c r="H114" s="89">
        <f t="shared" si="7"/>
        <v>0</v>
      </c>
    </row>
    <row r="115" spans="1:8" ht="22.5" x14ac:dyDescent="0.2">
      <c r="A115" s="80">
        <f t="shared" si="3"/>
        <v>102</v>
      </c>
      <c r="B115" s="180"/>
      <c r="C115" s="85"/>
      <c r="D115" s="69" t="s">
        <v>753</v>
      </c>
      <c r="E115" s="70" t="s">
        <v>10</v>
      </c>
      <c r="F115" s="71">
        <v>9</v>
      </c>
      <c r="G115" s="40"/>
      <c r="H115" s="89">
        <f t="shared" si="7"/>
        <v>0</v>
      </c>
    </row>
    <row r="116" spans="1:8" ht="33.75" x14ac:dyDescent="0.2">
      <c r="A116" s="80">
        <f t="shared" si="3"/>
        <v>103</v>
      </c>
      <c r="B116" s="180"/>
      <c r="C116" s="85"/>
      <c r="D116" s="69" t="s">
        <v>754</v>
      </c>
      <c r="E116" s="70" t="s">
        <v>14</v>
      </c>
      <c r="F116" s="71">
        <v>0.9</v>
      </c>
      <c r="G116" s="40"/>
      <c r="H116" s="89">
        <f t="shared" si="7"/>
        <v>0</v>
      </c>
    </row>
    <row r="117" spans="1:8" ht="45" x14ac:dyDescent="0.2">
      <c r="A117" s="80">
        <f t="shared" si="3"/>
        <v>104</v>
      </c>
      <c r="B117" s="180"/>
      <c r="C117" s="85"/>
      <c r="D117" s="72" t="s">
        <v>755</v>
      </c>
      <c r="E117" s="73" t="s">
        <v>14</v>
      </c>
      <c r="F117" s="74">
        <v>0.9</v>
      </c>
      <c r="G117" s="40"/>
      <c r="H117" s="89">
        <f t="shared" si="7"/>
        <v>0</v>
      </c>
    </row>
    <row r="118" spans="1:8" x14ac:dyDescent="0.2">
      <c r="A118" s="196" t="s">
        <v>88</v>
      </c>
      <c r="B118" s="197"/>
      <c r="C118" s="197"/>
      <c r="D118" s="197"/>
      <c r="E118" s="197"/>
      <c r="F118" s="197"/>
      <c r="G118" s="197"/>
      <c r="H118" s="15">
        <f>SUM(H8:H117)</f>
        <v>0</v>
      </c>
    </row>
    <row r="119" spans="1:8" x14ac:dyDescent="0.2">
      <c r="A119" s="5" t="s">
        <v>7</v>
      </c>
      <c r="B119" s="13"/>
      <c r="C119" s="22"/>
      <c r="D119" s="23"/>
      <c r="E119" s="17"/>
      <c r="F119" s="16"/>
      <c r="G119" s="14"/>
      <c r="H119" s="19"/>
    </row>
  </sheetData>
  <mergeCells count="10">
    <mergeCell ref="A118:G118"/>
    <mergeCell ref="B91:B117"/>
    <mergeCell ref="B8:B90"/>
    <mergeCell ref="A5:H5"/>
    <mergeCell ref="A1:C1"/>
    <mergeCell ref="D1:E1"/>
    <mergeCell ref="F1:H1"/>
    <mergeCell ref="A2:H2"/>
    <mergeCell ref="A3:H3"/>
    <mergeCell ref="A4:H4"/>
  </mergeCells>
  <pageMargins left="1.1023622047244095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Normal="100" zoomScaleSheetLayoutView="100" workbookViewId="0">
      <selection activeCell="F1" sqref="F1:H1"/>
    </sheetView>
  </sheetViews>
  <sheetFormatPr defaultRowHeight="12.75" x14ac:dyDescent="0.2"/>
  <cols>
    <col min="3" max="3" width="12.7109375" customWidth="1"/>
    <col min="4" max="4" width="25.7109375" customWidth="1"/>
    <col min="8" max="8" width="12.42578125" customWidth="1"/>
  </cols>
  <sheetData>
    <row r="1" spans="1:8" x14ac:dyDescent="0.2">
      <c r="A1" s="182" t="s">
        <v>83</v>
      </c>
      <c r="B1" s="183"/>
      <c r="C1" s="183"/>
      <c r="D1" s="194"/>
      <c r="E1" s="194"/>
      <c r="F1" s="192" t="s">
        <v>868</v>
      </c>
      <c r="G1" s="193"/>
      <c r="H1" s="193"/>
    </row>
    <row r="2" spans="1:8" ht="15.75" x14ac:dyDescent="0.2">
      <c r="A2" s="169" t="s">
        <v>53</v>
      </c>
      <c r="B2" s="188"/>
      <c r="C2" s="188"/>
      <c r="D2" s="188"/>
      <c r="E2" s="188"/>
      <c r="F2" s="188"/>
      <c r="G2" s="189"/>
      <c r="H2" s="189"/>
    </row>
    <row r="3" spans="1:8" ht="29.25" customHeight="1" x14ac:dyDescent="0.25">
      <c r="A3" s="169" t="s">
        <v>861</v>
      </c>
      <c r="B3" s="169"/>
      <c r="C3" s="169"/>
      <c r="D3" s="169"/>
      <c r="E3" s="169"/>
      <c r="F3" s="169"/>
      <c r="G3" s="190"/>
      <c r="H3" s="190"/>
    </row>
    <row r="4" spans="1:8" ht="18" x14ac:dyDescent="0.2">
      <c r="A4" s="191"/>
      <c r="B4" s="191"/>
      <c r="C4" s="191"/>
      <c r="D4" s="191"/>
      <c r="E4" s="191"/>
      <c r="F4" s="191"/>
      <c r="G4" s="191"/>
      <c r="H4" s="191"/>
    </row>
    <row r="5" spans="1:8" ht="12.75" customHeight="1" x14ac:dyDescent="0.2">
      <c r="A5" s="198" t="s">
        <v>89</v>
      </c>
      <c r="B5" s="199"/>
      <c r="C5" s="199"/>
      <c r="D5" s="199"/>
      <c r="E5" s="199"/>
      <c r="F5" s="199"/>
      <c r="G5" s="199"/>
      <c r="H5" s="200"/>
    </row>
    <row r="6" spans="1:8" ht="33.75" x14ac:dyDescent="0.2">
      <c r="A6" s="7" t="s">
        <v>19</v>
      </c>
      <c r="B6" s="6" t="s">
        <v>11</v>
      </c>
      <c r="C6" s="6" t="s">
        <v>20</v>
      </c>
      <c r="D6" s="6" t="s">
        <v>4</v>
      </c>
      <c r="E6" s="6" t="s">
        <v>5</v>
      </c>
      <c r="F6" s="6" t="s">
        <v>6</v>
      </c>
      <c r="G6" s="6" t="s">
        <v>8</v>
      </c>
      <c r="H6" s="6" t="s">
        <v>64</v>
      </c>
    </row>
    <row r="7" spans="1:8" ht="22.5" x14ac:dyDescent="0.2">
      <c r="A7" s="43"/>
      <c r="B7" s="39"/>
      <c r="C7" s="39"/>
      <c r="D7" s="139" t="s">
        <v>809</v>
      </c>
      <c r="E7" s="140"/>
      <c r="F7" s="141"/>
      <c r="G7" s="39"/>
      <c r="H7" s="39"/>
    </row>
    <row r="8" spans="1:8" ht="33.75" x14ac:dyDescent="0.2">
      <c r="A8" s="36" t="s">
        <v>34</v>
      </c>
      <c r="B8" s="180"/>
      <c r="C8" s="27"/>
      <c r="D8" s="131" t="s">
        <v>810</v>
      </c>
      <c r="E8" s="132" t="s">
        <v>12</v>
      </c>
      <c r="F8" s="133">
        <v>3</v>
      </c>
      <c r="G8" s="40"/>
      <c r="H8" s="89">
        <f>F8*G8</f>
        <v>0</v>
      </c>
    </row>
    <row r="9" spans="1:8" ht="33.75" x14ac:dyDescent="0.2">
      <c r="A9" s="36" t="s">
        <v>35</v>
      </c>
      <c r="B9" s="180"/>
      <c r="C9" s="27"/>
      <c r="D9" s="131" t="s">
        <v>811</v>
      </c>
      <c r="E9" s="132" t="s">
        <v>812</v>
      </c>
      <c r="F9" s="133">
        <v>3</v>
      </c>
      <c r="G9" s="40"/>
      <c r="H9" s="89">
        <f t="shared" ref="H9:H20" si="0">F9*G9</f>
        <v>0</v>
      </c>
    </row>
    <row r="10" spans="1:8" ht="45" x14ac:dyDescent="0.2">
      <c r="A10" s="36" t="s">
        <v>36</v>
      </c>
      <c r="B10" s="180"/>
      <c r="C10" s="27"/>
      <c r="D10" s="131" t="s">
        <v>813</v>
      </c>
      <c r="E10" s="132" t="s">
        <v>12</v>
      </c>
      <c r="F10" s="133">
        <v>3</v>
      </c>
      <c r="G10" s="40"/>
      <c r="H10" s="89">
        <f t="shared" si="0"/>
        <v>0</v>
      </c>
    </row>
    <row r="11" spans="1:8" ht="45" x14ac:dyDescent="0.2">
      <c r="A11" s="36" t="s">
        <v>37</v>
      </c>
      <c r="B11" s="180"/>
      <c r="C11" s="27"/>
      <c r="D11" s="131" t="s">
        <v>814</v>
      </c>
      <c r="E11" s="132" t="s">
        <v>12</v>
      </c>
      <c r="F11" s="133">
        <v>3</v>
      </c>
      <c r="G11" s="40"/>
      <c r="H11" s="89">
        <f t="shared" si="0"/>
        <v>0</v>
      </c>
    </row>
    <row r="12" spans="1:8" ht="33.75" x14ac:dyDescent="0.2">
      <c r="A12" s="36" t="s">
        <v>38</v>
      </c>
      <c r="B12" s="180"/>
      <c r="C12" s="27"/>
      <c r="D12" s="131" t="s">
        <v>815</v>
      </c>
      <c r="E12" s="132" t="s">
        <v>12</v>
      </c>
      <c r="F12" s="133">
        <v>3</v>
      </c>
      <c r="G12" s="40"/>
      <c r="H12" s="89">
        <f t="shared" si="0"/>
        <v>0</v>
      </c>
    </row>
    <row r="13" spans="1:8" ht="67.5" x14ac:dyDescent="0.2">
      <c r="A13" s="36" t="s">
        <v>39</v>
      </c>
      <c r="B13" s="180"/>
      <c r="C13" s="27"/>
      <c r="D13" s="131" t="s">
        <v>816</v>
      </c>
      <c r="E13" s="132" t="s">
        <v>16</v>
      </c>
      <c r="F13" s="133">
        <v>20.100000000000001</v>
      </c>
      <c r="G13" s="40"/>
      <c r="H13" s="89">
        <f t="shared" si="0"/>
        <v>0</v>
      </c>
    </row>
    <row r="14" spans="1:8" ht="67.5" x14ac:dyDescent="0.2">
      <c r="A14" s="36" t="s">
        <v>40</v>
      </c>
      <c r="B14" s="180"/>
      <c r="C14" s="27"/>
      <c r="D14" s="131" t="s">
        <v>817</v>
      </c>
      <c r="E14" s="132" t="s">
        <v>16</v>
      </c>
      <c r="F14" s="133">
        <v>93.95</v>
      </c>
      <c r="G14" s="40"/>
      <c r="H14" s="89">
        <f t="shared" si="0"/>
        <v>0</v>
      </c>
    </row>
    <row r="15" spans="1:8" ht="22.5" x14ac:dyDescent="0.2">
      <c r="A15" s="36" t="s">
        <v>41</v>
      </c>
      <c r="B15" s="180"/>
      <c r="C15" s="27"/>
      <c r="D15" s="131" t="s">
        <v>818</v>
      </c>
      <c r="E15" s="132" t="s">
        <v>12</v>
      </c>
      <c r="F15" s="133">
        <v>5</v>
      </c>
      <c r="G15" s="40"/>
      <c r="H15" s="89">
        <f t="shared" si="0"/>
        <v>0</v>
      </c>
    </row>
    <row r="16" spans="1:8" ht="22.5" x14ac:dyDescent="0.2">
      <c r="A16" s="36" t="s">
        <v>24</v>
      </c>
      <c r="B16" s="180"/>
      <c r="C16" s="27"/>
      <c r="D16" s="131" t="s">
        <v>819</v>
      </c>
      <c r="E16" s="132" t="s">
        <v>12</v>
      </c>
      <c r="F16" s="133">
        <v>13</v>
      </c>
      <c r="G16" s="40"/>
      <c r="H16" s="89">
        <f t="shared" si="0"/>
        <v>0</v>
      </c>
    </row>
    <row r="17" spans="1:8" x14ac:dyDescent="0.2">
      <c r="A17" s="36" t="s">
        <v>25</v>
      </c>
      <c r="B17" s="180"/>
      <c r="C17" s="27"/>
      <c r="D17" s="131" t="s">
        <v>820</v>
      </c>
      <c r="E17" s="132" t="s">
        <v>12</v>
      </c>
      <c r="F17" s="133">
        <v>19</v>
      </c>
      <c r="G17" s="40"/>
      <c r="H17" s="89">
        <f t="shared" si="0"/>
        <v>0</v>
      </c>
    </row>
    <row r="18" spans="1:8" x14ac:dyDescent="0.2">
      <c r="A18" s="36" t="s">
        <v>26</v>
      </c>
      <c r="B18" s="180"/>
      <c r="C18" s="27"/>
      <c r="D18" s="131" t="s">
        <v>821</v>
      </c>
      <c r="E18" s="132" t="s">
        <v>12</v>
      </c>
      <c r="F18" s="133">
        <v>1</v>
      </c>
      <c r="G18" s="40"/>
      <c r="H18" s="89">
        <f t="shared" si="0"/>
        <v>0</v>
      </c>
    </row>
    <row r="19" spans="1:8" ht="33.75" x14ac:dyDescent="0.2">
      <c r="A19" s="36" t="s">
        <v>27</v>
      </c>
      <c r="B19" s="180"/>
      <c r="C19" s="27"/>
      <c r="D19" s="131" t="s">
        <v>822</v>
      </c>
      <c r="E19" s="132" t="s">
        <v>812</v>
      </c>
      <c r="F19" s="133">
        <v>1</v>
      </c>
      <c r="G19" s="40"/>
      <c r="H19" s="89">
        <f t="shared" si="0"/>
        <v>0</v>
      </c>
    </row>
    <row r="20" spans="1:8" ht="33.75" x14ac:dyDescent="0.2">
      <c r="A20" s="36" t="s">
        <v>28</v>
      </c>
      <c r="B20" s="180"/>
      <c r="C20" s="27"/>
      <c r="D20" s="131" t="s">
        <v>823</v>
      </c>
      <c r="E20" s="132" t="s">
        <v>824</v>
      </c>
      <c r="F20" s="133">
        <v>6</v>
      </c>
      <c r="G20" s="40"/>
      <c r="H20" s="89">
        <f t="shared" si="0"/>
        <v>0</v>
      </c>
    </row>
    <row r="21" spans="1:8" x14ac:dyDescent="0.2">
      <c r="A21" s="196" t="s">
        <v>90</v>
      </c>
      <c r="B21" s="197"/>
      <c r="C21" s="197"/>
      <c r="D21" s="197"/>
      <c r="E21" s="197"/>
      <c r="F21" s="197"/>
      <c r="G21" s="197"/>
      <c r="H21" s="15">
        <f>SUM(H8:H20)</f>
        <v>0</v>
      </c>
    </row>
  </sheetData>
  <mergeCells count="9">
    <mergeCell ref="A5:H5"/>
    <mergeCell ref="B8:B20"/>
    <mergeCell ref="A21:G21"/>
    <mergeCell ref="A4:H4"/>
    <mergeCell ref="A1:C1"/>
    <mergeCell ref="D1:E1"/>
    <mergeCell ref="F1:H1"/>
    <mergeCell ref="A2:H2"/>
    <mergeCell ref="A3:H3"/>
  </mergeCells>
  <pageMargins left="0.82677165354330717" right="0.23622047244094491" top="0.74803149606299213" bottom="0.74803149606299213" header="0.31496062992125984" footer="0.31496062992125984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zoomScaleSheetLayoutView="100" workbookViewId="0">
      <selection sqref="A1:C1"/>
    </sheetView>
  </sheetViews>
  <sheetFormatPr defaultRowHeight="12.75" x14ac:dyDescent="0.2"/>
  <cols>
    <col min="1" max="1" width="6.7109375" customWidth="1"/>
    <col min="3" max="3" width="12.7109375" customWidth="1"/>
    <col min="4" max="4" width="32.5703125" customWidth="1"/>
    <col min="5" max="5" width="6.7109375" customWidth="1"/>
    <col min="8" max="8" width="11.28515625" customWidth="1"/>
  </cols>
  <sheetData>
    <row r="1" spans="1:8" x14ac:dyDescent="0.2">
      <c r="A1" s="182" t="s">
        <v>83</v>
      </c>
      <c r="B1" s="183"/>
      <c r="C1" s="183"/>
      <c r="D1" s="194"/>
      <c r="E1" s="194"/>
      <c r="F1" s="192" t="s">
        <v>869</v>
      </c>
      <c r="G1" s="193"/>
      <c r="H1" s="193"/>
    </row>
    <row r="2" spans="1:8" ht="15.75" x14ac:dyDescent="0.2">
      <c r="A2" s="169" t="s">
        <v>53</v>
      </c>
      <c r="B2" s="188"/>
      <c r="C2" s="188"/>
      <c r="D2" s="188"/>
      <c r="E2" s="188"/>
      <c r="F2" s="188"/>
      <c r="G2" s="189"/>
      <c r="H2" s="189"/>
    </row>
    <row r="3" spans="1:8" ht="30" customHeight="1" x14ac:dyDescent="0.25">
      <c r="A3" s="169" t="s">
        <v>861</v>
      </c>
      <c r="B3" s="169"/>
      <c r="C3" s="169"/>
      <c r="D3" s="169"/>
      <c r="E3" s="169"/>
      <c r="F3" s="169"/>
      <c r="G3" s="190"/>
      <c r="H3" s="190"/>
    </row>
    <row r="4" spans="1:8" ht="18" x14ac:dyDescent="0.2">
      <c r="A4" s="191"/>
      <c r="B4" s="191"/>
      <c r="C4" s="191"/>
      <c r="D4" s="191"/>
      <c r="E4" s="191"/>
      <c r="F4" s="191"/>
      <c r="G4" s="191"/>
      <c r="H4" s="191"/>
    </row>
    <row r="5" spans="1:8" x14ac:dyDescent="0.2">
      <c r="A5" s="198" t="s">
        <v>91</v>
      </c>
      <c r="B5" s="199"/>
      <c r="C5" s="199"/>
      <c r="D5" s="199"/>
      <c r="E5" s="199"/>
      <c r="F5" s="199"/>
      <c r="G5" s="199"/>
      <c r="H5" s="200"/>
    </row>
    <row r="6" spans="1:8" ht="33.75" x14ac:dyDescent="0.2">
      <c r="A6" s="7" t="s">
        <v>19</v>
      </c>
      <c r="B6" s="6" t="s">
        <v>11</v>
      </c>
      <c r="C6" s="6" t="s">
        <v>20</v>
      </c>
      <c r="D6" s="6" t="s">
        <v>4</v>
      </c>
      <c r="E6" s="6" t="s">
        <v>5</v>
      </c>
      <c r="F6" s="6" t="s">
        <v>6</v>
      </c>
      <c r="G6" s="6" t="s">
        <v>8</v>
      </c>
      <c r="H6" s="6" t="s">
        <v>60</v>
      </c>
    </row>
    <row r="7" spans="1:8" x14ac:dyDescent="0.2">
      <c r="A7" s="43"/>
      <c r="B7" s="57"/>
      <c r="C7" s="28"/>
      <c r="D7" s="139" t="s">
        <v>825</v>
      </c>
      <c r="E7" s="140"/>
      <c r="F7" s="141"/>
      <c r="G7" s="31"/>
      <c r="H7" s="32"/>
    </row>
    <row r="8" spans="1:8" ht="101.25" x14ac:dyDescent="0.2">
      <c r="A8" s="26">
        <v>1</v>
      </c>
      <c r="B8" s="180"/>
      <c r="C8" s="27"/>
      <c r="D8" s="131" t="s">
        <v>826</v>
      </c>
      <c r="E8" s="132" t="s">
        <v>812</v>
      </c>
      <c r="F8" s="133">
        <v>1</v>
      </c>
      <c r="G8" s="30"/>
      <c r="H8" s="20">
        <f t="shared" ref="H8:H39" si="0">F8*G8</f>
        <v>0</v>
      </c>
    </row>
    <row r="9" spans="1:8" ht="33.75" x14ac:dyDescent="0.2">
      <c r="A9" s="26">
        <f t="shared" ref="A9:A18" si="1">A8+1</f>
        <v>2</v>
      </c>
      <c r="B9" s="180"/>
      <c r="C9" s="27"/>
      <c r="D9" s="131" t="s">
        <v>827</v>
      </c>
      <c r="E9" s="132" t="s">
        <v>9</v>
      </c>
      <c r="F9" s="133">
        <v>57</v>
      </c>
      <c r="G9" s="30"/>
      <c r="H9" s="20">
        <f t="shared" si="0"/>
        <v>0</v>
      </c>
    </row>
    <row r="10" spans="1:8" ht="33.75" x14ac:dyDescent="0.2">
      <c r="A10" s="26">
        <f t="shared" si="1"/>
        <v>3</v>
      </c>
      <c r="B10" s="180"/>
      <c r="C10" s="27"/>
      <c r="D10" s="131" t="s">
        <v>828</v>
      </c>
      <c r="E10" s="132" t="s">
        <v>9</v>
      </c>
      <c r="F10" s="133">
        <v>115</v>
      </c>
      <c r="G10" s="30"/>
      <c r="H10" s="20">
        <f t="shared" si="0"/>
        <v>0</v>
      </c>
    </row>
    <row r="11" spans="1:8" ht="33.75" x14ac:dyDescent="0.2">
      <c r="A11" s="26">
        <f t="shared" si="1"/>
        <v>4</v>
      </c>
      <c r="B11" s="180"/>
      <c r="C11" s="27"/>
      <c r="D11" s="131" t="s">
        <v>829</v>
      </c>
      <c r="E11" s="132" t="s">
        <v>9</v>
      </c>
      <c r="F11" s="133">
        <v>115</v>
      </c>
      <c r="G11" s="30"/>
      <c r="H11" s="20">
        <f t="shared" si="0"/>
        <v>0</v>
      </c>
    </row>
    <row r="12" spans="1:8" ht="33.75" x14ac:dyDescent="0.2">
      <c r="A12" s="26">
        <f t="shared" si="1"/>
        <v>5</v>
      </c>
      <c r="B12" s="180"/>
      <c r="C12" s="27"/>
      <c r="D12" s="131" t="s">
        <v>830</v>
      </c>
      <c r="E12" s="132" t="s">
        <v>9</v>
      </c>
      <c r="F12" s="133">
        <v>93</v>
      </c>
      <c r="G12" s="30"/>
      <c r="H12" s="20">
        <f t="shared" si="0"/>
        <v>0</v>
      </c>
    </row>
    <row r="13" spans="1:8" ht="33.75" x14ac:dyDescent="0.2">
      <c r="A13" s="26">
        <f t="shared" si="1"/>
        <v>6</v>
      </c>
      <c r="B13" s="180"/>
      <c r="C13" s="27"/>
      <c r="D13" s="131" t="s">
        <v>831</v>
      </c>
      <c r="E13" s="132" t="s">
        <v>9</v>
      </c>
      <c r="F13" s="133">
        <v>31</v>
      </c>
      <c r="G13" s="30"/>
      <c r="H13" s="20">
        <f t="shared" si="0"/>
        <v>0</v>
      </c>
    </row>
    <row r="14" spans="1:8" ht="33.75" x14ac:dyDescent="0.2">
      <c r="A14" s="26">
        <f t="shared" si="1"/>
        <v>7</v>
      </c>
      <c r="B14" s="180"/>
      <c r="C14" s="27"/>
      <c r="D14" s="131" t="s">
        <v>832</v>
      </c>
      <c r="E14" s="132" t="s">
        <v>9</v>
      </c>
      <c r="F14" s="133">
        <v>35</v>
      </c>
      <c r="G14" s="30"/>
      <c r="H14" s="20">
        <f t="shared" si="0"/>
        <v>0</v>
      </c>
    </row>
    <row r="15" spans="1:8" ht="33.75" x14ac:dyDescent="0.2">
      <c r="A15" s="26">
        <f t="shared" si="1"/>
        <v>8</v>
      </c>
      <c r="B15" s="180"/>
      <c r="C15" s="27"/>
      <c r="D15" s="131" t="s">
        <v>833</v>
      </c>
      <c r="E15" s="132" t="s">
        <v>9</v>
      </c>
      <c r="F15" s="133">
        <v>21</v>
      </c>
      <c r="G15" s="30"/>
      <c r="H15" s="20">
        <f t="shared" si="0"/>
        <v>0</v>
      </c>
    </row>
    <row r="16" spans="1:8" ht="33.75" x14ac:dyDescent="0.2">
      <c r="A16" s="26">
        <f t="shared" ref="A16:A42" si="2">A15+1</f>
        <v>9</v>
      </c>
      <c r="B16" s="180"/>
      <c r="C16" s="27"/>
      <c r="D16" s="131" t="s">
        <v>834</v>
      </c>
      <c r="E16" s="132" t="s">
        <v>9</v>
      </c>
      <c r="F16" s="133">
        <v>39</v>
      </c>
      <c r="G16" s="30"/>
      <c r="H16" s="20">
        <f t="shared" si="0"/>
        <v>0</v>
      </c>
    </row>
    <row r="17" spans="1:8" ht="56.25" x14ac:dyDescent="0.2">
      <c r="A17" s="26">
        <f t="shared" si="1"/>
        <v>10</v>
      </c>
      <c r="B17" s="180"/>
      <c r="C17" s="27"/>
      <c r="D17" s="131" t="s">
        <v>835</v>
      </c>
      <c r="E17" s="132" t="s">
        <v>9</v>
      </c>
      <c r="F17" s="133">
        <v>75</v>
      </c>
      <c r="G17" s="30"/>
      <c r="H17" s="20">
        <f t="shared" si="0"/>
        <v>0</v>
      </c>
    </row>
    <row r="18" spans="1:8" ht="56.25" x14ac:dyDescent="0.2">
      <c r="A18" s="26">
        <f t="shared" si="1"/>
        <v>11</v>
      </c>
      <c r="B18" s="180"/>
      <c r="C18" s="27"/>
      <c r="D18" s="131" t="s">
        <v>836</v>
      </c>
      <c r="E18" s="132" t="s">
        <v>9</v>
      </c>
      <c r="F18" s="133">
        <v>5</v>
      </c>
      <c r="G18" s="30"/>
      <c r="H18" s="20">
        <f t="shared" si="0"/>
        <v>0</v>
      </c>
    </row>
    <row r="19" spans="1:8" ht="22.5" x14ac:dyDescent="0.2">
      <c r="A19" s="26">
        <f t="shared" si="2"/>
        <v>12</v>
      </c>
      <c r="B19" s="180"/>
      <c r="C19" s="27"/>
      <c r="D19" s="131" t="s">
        <v>837</v>
      </c>
      <c r="E19" s="132" t="s">
        <v>12</v>
      </c>
      <c r="F19" s="133">
        <v>5</v>
      </c>
      <c r="G19" s="30"/>
      <c r="H19" s="20">
        <f t="shared" si="0"/>
        <v>0</v>
      </c>
    </row>
    <row r="20" spans="1:8" ht="22.5" x14ac:dyDescent="0.2">
      <c r="A20" s="26">
        <f t="shared" si="2"/>
        <v>13</v>
      </c>
      <c r="B20" s="180"/>
      <c r="C20" s="27"/>
      <c r="D20" s="131" t="s">
        <v>838</v>
      </c>
      <c r="E20" s="132" t="s">
        <v>12</v>
      </c>
      <c r="F20" s="133">
        <v>5</v>
      </c>
      <c r="G20" s="30"/>
      <c r="H20" s="20">
        <f t="shared" si="0"/>
        <v>0</v>
      </c>
    </row>
    <row r="21" spans="1:8" ht="22.5" x14ac:dyDescent="0.2">
      <c r="A21" s="26">
        <f t="shared" si="2"/>
        <v>14</v>
      </c>
      <c r="B21" s="180"/>
      <c r="C21" s="27"/>
      <c r="D21" s="131" t="s">
        <v>839</v>
      </c>
      <c r="E21" s="132" t="s">
        <v>10</v>
      </c>
      <c r="F21" s="133">
        <v>1</v>
      </c>
      <c r="G21" s="30"/>
      <c r="H21" s="20">
        <f t="shared" si="0"/>
        <v>0</v>
      </c>
    </row>
    <row r="22" spans="1:8" ht="22.5" x14ac:dyDescent="0.2">
      <c r="A22" s="26">
        <f t="shared" si="2"/>
        <v>15</v>
      </c>
      <c r="B22" s="180"/>
      <c r="C22" s="27"/>
      <c r="D22" s="131" t="s">
        <v>840</v>
      </c>
      <c r="E22" s="132" t="s">
        <v>10</v>
      </c>
      <c r="F22" s="133">
        <v>1</v>
      </c>
      <c r="G22" s="30"/>
      <c r="H22" s="20">
        <f t="shared" si="0"/>
        <v>0</v>
      </c>
    </row>
    <row r="23" spans="1:8" ht="33.75" x14ac:dyDescent="0.2">
      <c r="A23" s="26">
        <f t="shared" si="2"/>
        <v>16</v>
      </c>
      <c r="B23" s="180"/>
      <c r="C23" s="27"/>
      <c r="D23" s="131" t="s">
        <v>841</v>
      </c>
      <c r="E23" s="132" t="s">
        <v>10</v>
      </c>
      <c r="F23" s="133">
        <v>1</v>
      </c>
      <c r="G23" s="30"/>
      <c r="H23" s="20">
        <f t="shared" si="0"/>
        <v>0</v>
      </c>
    </row>
    <row r="24" spans="1:8" ht="22.5" x14ac:dyDescent="0.2">
      <c r="A24" s="26">
        <f t="shared" si="2"/>
        <v>17</v>
      </c>
      <c r="B24" s="180"/>
      <c r="C24" s="27"/>
      <c r="D24" s="131" t="s">
        <v>842</v>
      </c>
      <c r="E24" s="132" t="s">
        <v>10</v>
      </c>
      <c r="F24" s="133">
        <v>1</v>
      </c>
      <c r="G24" s="30"/>
      <c r="H24" s="20">
        <f t="shared" si="0"/>
        <v>0</v>
      </c>
    </row>
    <row r="25" spans="1:8" ht="33.75" x14ac:dyDescent="0.2">
      <c r="A25" s="26">
        <f t="shared" si="2"/>
        <v>18</v>
      </c>
      <c r="B25" s="180"/>
      <c r="C25" s="27"/>
      <c r="D25" s="131" t="s">
        <v>843</v>
      </c>
      <c r="E25" s="132" t="s">
        <v>812</v>
      </c>
      <c r="F25" s="133">
        <v>1</v>
      </c>
      <c r="G25" s="30"/>
      <c r="H25" s="20">
        <f t="shared" si="0"/>
        <v>0</v>
      </c>
    </row>
    <row r="26" spans="1:8" ht="33.75" x14ac:dyDescent="0.2">
      <c r="A26" s="26">
        <f t="shared" si="2"/>
        <v>19</v>
      </c>
      <c r="B26" s="180"/>
      <c r="C26" s="27"/>
      <c r="D26" s="131" t="s">
        <v>844</v>
      </c>
      <c r="E26" s="132" t="s">
        <v>9</v>
      </c>
      <c r="F26" s="133">
        <v>57</v>
      </c>
      <c r="G26" s="30"/>
      <c r="H26" s="20">
        <f t="shared" si="0"/>
        <v>0</v>
      </c>
    </row>
    <row r="27" spans="1:8" ht="33.75" x14ac:dyDescent="0.2">
      <c r="A27" s="26">
        <f t="shared" si="2"/>
        <v>20</v>
      </c>
      <c r="B27" s="180"/>
      <c r="C27" s="27"/>
      <c r="D27" s="131" t="s">
        <v>845</v>
      </c>
      <c r="E27" s="132" t="s">
        <v>9</v>
      </c>
      <c r="F27" s="133">
        <v>115</v>
      </c>
      <c r="G27" s="30"/>
      <c r="H27" s="20">
        <f t="shared" si="0"/>
        <v>0</v>
      </c>
    </row>
    <row r="28" spans="1:8" ht="33.75" x14ac:dyDescent="0.2">
      <c r="A28" s="26">
        <f t="shared" si="2"/>
        <v>21</v>
      </c>
      <c r="B28" s="180"/>
      <c r="C28" s="27"/>
      <c r="D28" s="131" t="s">
        <v>846</v>
      </c>
      <c r="E28" s="132" t="s">
        <v>9</v>
      </c>
      <c r="F28" s="133">
        <v>111</v>
      </c>
      <c r="G28" s="30"/>
      <c r="H28" s="20">
        <f t="shared" si="0"/>
        <v>0</v>
      </c>
    </row>
    <row r="29" spans="1:8" ht="33.75" x14ac:dyDescent="0.2">
      <c r="A29" s="26">
        <f t="shared" si="2"/>
        <v>22</v>
      </c>
      <c r="B29" s="180"/>
      <c r="C29" s="27"/>
      <c r="D29" s="131" t="s">
        <v>847</v>
      </c>
      <c r="E29" s="132" t="s">
        <v>9</v>
      </c>
      <c r="F29" s="133">
        <v>93</v>
      </c>
      <c r="G29" s="30"/>
      <c r="H29" s="20">
        <f t="shared" si="0"/>
        <v>0</v>
      </c>
    </row>
    <row r="30" spans="1:8" ht="33.75" x14ac:dyDescent="0.2">
      <c r="A30" s="26">
        <f t="shared" si="2"/>
        <v>23</v>
      </c>
      <c r="B30" s="180"/>
      <c r="C30" s="27"/>
      <c r="D30" s="131" t="s">
        <v>848</v>
      </c>
      <c r="E30" s="132" t="s">
        <v>9</v>
      </c>
      <c r="F30" s="133">
        <v>31</v>
      </c>
      <c r="G30" s="30"/>
      <c r="H30" s="20">
        <f t="shared" si="0"/>
        <v>0</v>
      </c>
    </row>
    <row r="31" spans="1:8" ht="33.75" x14ac:dyDescent="0.2">
      <c r="A31" s="26">
        <f t="shared" si="2"/>
        <v>24</v>
      </c>
      <c r="B31" s="180"/>
      <c r="C31" s="27"/>
      <c r="D31" s="131" t="s">
        <v>849</v>
      </c>
      <c r="E31" s="132" t="s">
        <v>9</v>
      </c>
      <c r="F31" s="133">
        <v>35</v>
      </c>
      <c r="G31" s="30"/>
      <c r="H31" s="20">
        <f t="shared" si="0"/>
        <v>0</v>
      </c>
    </row>
    <row r="32" spans="1:8" ht="33.75" x14ac:dyDescent="0.2">
      <c r="A32" s="26">
        <f t="shared" si="2"/>
        <v>25</v>
      </c>
      <c r="B32" s="180"/>
      <c r="C32" s="27"/>
      <c r="D32" s="131" t="s">
        <v>850</v>
      </c>
      <c r="E32" s="132" t="s">
        <v>9</v>
      </c>
      <c r="F32" s="133">
        <v>21</v>
      </c>
      <c r="G32" s="30"/>
      <c r="H32" s="20">
        <f t="shared" si="0"/>
        <v>0</v>
      </c>
    </row>
    <row r="33" spans="1:8" ht="33.75" x14ac:dyDescent="0.2">
      <c r="A33" s="26">
        <f t="shared" si="2"/>
        <v>26</v>
      </c>
      <c r="B33" s="180"/>
      <c r="C33" s="27"/>
      <c r="D33" s="131" t="s">
        <v>851</v>
      </c>
      <c r="E33" s="132" t="s">
        <v>9</v>
      </c>
      <c r="F33" s="133">
        <v>12</v>
      </c>
      <c r="G33" s="30"/>
      <c r="H33" s="20">
        <f t="shared" si="0"/>
        <v>0</v>
      </c>
    </row>
    <row r="34" spans="1:8" ht="33.75" x14ac:dyDescent="0.2">
      <c r="A34" s="26">
        <f t="shared" si="2"/>
        <v>27</v>
      </c>
      <c r="B34" s="180"/>
      <c r="C34" s="27"/>
      <c r="D34" s="131" t="s">
        <v>852</v>
      </c>
      <c r="E34" s="132" t="s">
        <v>9</v>
      </c>
      <c r="F34" s="133">
        <v>12</v>
      </c>
      <c r="G34" s="30"/>
      <c r="H34" s="20">
        <f t="shared" si="0"/>
        <v>0</v>
      </c>
    </row>
    <row r="35" spans="1:8" ht="33.75" x14ac:dyDescent="0.2">
      <c r="A35" s="26">
        <f t="shared" si="2"/>
        <v>28</v>
      </c>
      <c r="B35" s="180"/>
      <c r="C35" s="27"/>
      <c r="D35" s="131" t="s">
        <v>853</v>
      </c>
      <c r="E35" s="132" t="s">
        <v>9</v>
      </c>
      <c r="F35" s="133">
        <v>39</v>
      </c>
      <c r="G35" s="30"/>
      <c r="H35" s="20">
        <f t="shared" si="0"/>
        <v>0</v>
      </c>
    </row>
    <row r="36" spans="1:8" ht="22.5" x14ac:dyDescent="0.2">
      <c r="A36" s="26">
        <f t="shared" si="2"/>
        <v>29</v>
      </c>
      <c r="B36" s="180"/>
      <c r="C36" s="27"/>
      <c r="D36" s="131" t="s">
        <v>854</v>
      </c>
      <c r="E36" s="132" t="s">
        <v>12</v>
      </c>
      <c r="F36" s="133">
        <v>3</v>
      </c>
      <c r="G36" s="30"/>
      <c r="H36" s="20">
        <f t="shared" si="0"/>
        <v>0</v>
      </c>
    </row>
    <row r="37" spans="1:8" ht="33.75" x14ac:dyDescent="0.2">
      <c r="A37" s="26">
        <f t="shared" si="2"/>
        <v>30</v>
      </c>
      <c r="B37" s="180"/>
      <c r="C37" s="27"/>
      <c r="D37" s="131" t="s">
        <v>855</v>
      </c>
      <c r="E37" s="132" t="s">
        <v>12</v>
      </c>
      <c r="F37" s="133">
        <v>21</v>
      </c>
      <c r="G37" s="30"/>
      <c r="H37" s="20">
        <f t="shared" si="0"/>
        <v>0</v>
      </c>
    </row>
    <row r="38" spans="1:8" ht="33.75" x14ac:dyDescent="0.2">
      <c r="A38" s="26">
        <f t="shared" si="2"/>
        <v>31</v>
      </c>
      <c r="B38" s="180"/>
      <c r="C38" s="27"/>
      <c r="D38" s="131" t="s">
        <v>856</v>
      </c>
      <c r="E38" s="132" t="s">
        <v>12</v>
      </c>
      <c r="F38" s="133">
        <v>21</v>
      </c>
      <c r="G38" s="30"/>
      <c r="H38" s="20">
        <f t="shared" si="0"/>
        <v>0</v>
      </c>
    </row>
    <row r="39" spans="1:8" ht="33.75" x14ac:dyDescent="0.2">
      <c r="A39" s="26">
        <f t="shared" si="2"/>
        <v>32</v>
      </c>
      <c r="B39" s="180"/>
      <c r="C39" s="27"/>
      <c r="D39" s="131" t="s">
        <v>857</v>
      </c>
      <c r="E39" s="132" t="s">
        <v>9</v>
      </c>
      <c r="F39" s="133">
        <v>10</v>
      </c>
      <c r="G39" s="30"/>
      <c r="H39" s="20">
        <f t="shared" si="0"/>
        <v>0</v>
      </c>
    </row>
    <row r="40" spans="1:8" ht="33.75" x14ac:dyDescent="0.2">
      <c r="A40" s="26">
        <f t="shared" si="2"/>
        <v>33</v>
      </c>
      <c r="B40" s="180"/>
      <c r="C40" s="27"/>
      <c r="D40" s="131" t="s">
        <v>858</v>
      </c>
      <c r="E40" s="132" t="s">
        <v>9</v>
      </c>
      <c r="F40" s="133">
        <v>196</v>
      </c>
      <c r="G40" s="30"/>
      <c r="H40" s="20">
        <f t="shared" ref="H40:H42" si="3">F40*G40</f>
        <v>0</v>
      </c>
    </row>
    <row r="41" spans="1:8" ht="33.75" x14ac:dyDescent="0.2">
      <c r="A41" s="26">
        <f t="shared" si="2"/>
        <v>34</v>
      </c>
      <c r="B41" s="180"/>
      <c r="C41" s="27"/>
      <c r="D41" s="131" t="s">
        <v>859</v>
      </c>
      <c r="E41" s="132" t="s">
        <v>9</v>
      </c>
      <c r="F41" s="133">
        <v>1</v>
      </c>
      <c r="G41" s="30"/>
      <c r="H41" s="20">
        <f t="shared" si="3"/>
        <v>0</v>
      </c>
    </row>
    <row r="42" spans="1:8" ht="22.5" x14ac:dyDescent="0.2">
      <c r="A42" s="26">
        <f t="shared" si="2"/>
        <v>35</v>
      </c>
      <c r="B42" s="180"/>
      <c r="C42" s="27"/>
      <c r="D42" s="135" t="s">
        <v>860</v>
      </c>
      <c r="E42" s="136" t="s">
        <v>9</v>
      </c>
      <c r="F42" s="137">
        <v>3</v>
      </c>
      <c r="G42" s="30"/>
      <c r="H42" s="20">
        <f t="shared" si="3"/>
        <v>0</v>
      </c>
    </row>
    <row r="43" spans="1:8" ht="12.75" customHeight="1" x14ac:dyDescent="0.2">
      <c r="A43" s="176" t="s">
        <v>92</v>
      </c>
      <c r="B43" s="177"/>
      <c r="C43" s="177"/>
      <c r="D43" s="177"/>
      <c r="E43" s="177"/>
      <c r="F43" s="177"/>
      <c r="G43" s="178"/>
      <c r="H43" s="15">
        <f>SUM(H40:H42)</f>
        <v>0</v>
      </c>
    </row>
    <row r="44" spans="1:8" x14ac:dyDescent="0.2">
      <c r="A44" s="5" t="s">
        <v>7</v>
      </c>
      <c r="B44" s="13"/>
      <c r="C44" s="22"/>
      <c r="D44" s="23"/>
      <c r="E44" s="17"/>
      <c r="F44" s="16"/>
      <c r="G44" s="14"/>
      <c r="H44" s="19"/>
    </row>
  </sheetData>
  <mergeCells count="10">
    <mergeCell ref="A1:C1"/>
    <mergeCell ref="D1:E1"/>
    <mergeCell ref="F1:H1"/>
    <mergeCell ref="A2:H2"/>
    <mergeCell ref="A3:H3"/>
    <mergeCell ref="B8:B39"/>
    <mergeCell ref="A5:H5"/>
    <mergeCell ref="B40:B42"/>
    <mergeCell ref="A43:G43"/>
    <mergeCell ref="A4:H4"/>
  </mergeCells>
  <pageMargins left="0.7" right="0.7" top="0.75" bottom="0.75" header="0.3" footer="0.3"/>
  <pageSetup paperSize="9" scale="90" orientation="portrait" r:id="rId1"/>
  <rowBreaks count="2" manualBreakCount="2">
    <brk id="34" max="7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Zestawienie Zbiorcze</vt:lpstr>
      <vt:lpstr>Nr 1 Roboty budowlane</vt:lpstr>
      <vt:lpstr>Nr 2 Inst. teletechn.</vt:lpstr>
      <vt:lpstr>Nr 3 Inst. elektr. </vt:lpstr>
      <vt:lpstr>Nr 3 Inst. c.o.</vt:lpstr>
      <vt:lpstr>Nr 4 Inst. wod-kan</vt:lpstr>
      <vt:lpstr>Nr 5 Inst. went. mech.</vt:lpstr>
      <vt:lpstr>Nr 6 Inst. klimatyzacji</vt:lpstr>
      <vt:lpstr>'Nr 1 Roboty budowlane'!Obszar_wydruku</vt:lpstr>
      <vt:lpstr>'Zestawienie Zbiorcze'!Obszar_wydruku</vt:lpstr>
    </vt:vector>
  </TitlesOfParts>
  <Company>Kombud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AdamG</dc:creator>
  <cp:lastModifiedBy>User</cp:lastModifiedBy>
  <cp:lastPrinted>2018-03-15T11:45:15Z</cp:lastPrinted>
  <dcterms:created xsi:type="dcterms:W3CDTF">2005-01-06T06:23:35Z</dcterms:created>
  <dcterms:modified xsi:type="dcterms:W3CDTF">2018-03-29T09:52:54Z</dcterms:modified>
</cp:coreProperties>
</file>